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documenttasks/documenttask1.xml" ContentType="application/vnd.ms-excel.documenttask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arlssonE\Desktop\"/>
    </mc:Choice>
  </mc:AlternateContent>
  <workbookProtection lockStructure="1"/>
  <bookViews>
    <workbookView xWindow="-75" yWindow="0" windowWidth="13140" windowHeight="10200" activeTab="5"/>
  </bookViews>
  <sheets>
    <sheet name="Instrucciones" sheetId="5" r:id="rId1"/>
    <sheet name="Cuestionario" sheetId="1" r:id="rId2"/>
    <sheet name="Informe" sheetId="3" r:id="rId3"/>
    <sheet name="Data" sheetId="6" state="hidden" r:id="rId4"/>
    <sheet name="possible answers" sheetId="2" state="hidden" r:id="rId5"/>
    <sheet name="Definiciones" sheetId="4" r:id="rId6"/>
  </sheets>
  <definedNames>
    <definedName name="_Toc117576532" localSheetId="5">Definiciones!#REF!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6" l="1"/>
  <c r="A12" i="6"/>
  <c r="A13" i="6"/>
  <c r="A14" i="6"/>
  <c r="A15" i="6"/>
  <c r="A16" i="6"/>
  <c r="A17" i="6"/>
  <c r="A63" i="6"/>
  <c r="A66" i="6"/>
  <c r="A64" i="6"/>
  <c r="E2" i="6" a="1"/>
  <c r="E2" i="6" s="1"/>
  <c r="B3" i="6"/>
  <c r="A10" i="6"/>
  <c r="B2" i="6"/>
  <c r="A385" i="6"/>
  <c r="A384" i="6"/>
  <c r="A383" i="6"/>
  <c r="A382" i="6"/>
  <c r="A381" i="6"/>
  <c r="A380" i="6"/>
  <c r="A379" i="6"/>
  <c r="A378" i="6"/>
  <c r="A377" i="6"/>
  <c r="A376" i="6"/>
  <c r="A375" i="6"/>
  <c r="A374" i="6"/>
  <c r="A373" i="6"/>
  <c r="A372" i="6"/>
  <c r="A371" i="6"/>
  <c r="A370" i="6"/>
  <c r="A369" i="6"/>
  <c r="A368" i="6"/>
  <c r="A367" i="6"/>
  <c r="A366" i="6"/>
  <c r="A365" i="6"/>
  <c r="A364" i="6"/>
  <c r="A363" i="6"/>
  <c r="A362" i="6"/>
  <c r="A361" i="6"/>
  <c r="A360" i="6"/>
  <c r="A359" i="6"/>
  <c r="A358" i="6"/>
  <c r="A357" i="6"/>
  <c r="A356" i="6"/>
  <c r="A355" i="6"/>
  <c r="A354" i="6"/>
  <c r="A353" i="6"/>
  <c r="A352" i="6"/>
  <c r="A351" i="6"/>
  <c r="A350" i="6"/>
  <c r="A349" i="6"/>
  <c r="A348" i="6"/>
  <c r="A347" i="6"/>
  <c r="A346" i="6"/>
  <c r="A345" i="6"/>
  <c r="A344" i="6"/>
  <c r="A343" i="6"/>
  <c r="A342" i="6"/>
  <c r="A341" i="6"/>
  <c r="A340" i="6"/>
  <c r="A339" i="6"/>
  <c r="A338" i="6"/>
  <c r="A337" i="6"/>
  <c r="A336" i="6"/>
  <c r="A335" i="6"/>
  <c r="A334" i="6"/>
  <c r="A333" i="6"/>
  <c r="A332" i="6"/>
  <c r="A331" i="6"/>
  <c r="A330" i="6"/>
  <c r="A329" i="6"/>
  <c r="A328" i="6"/>
  <c r="A327" i="6"/>
  <c r="A326" i="6"/>
  <c r="A325" i="6"/>
  <c r="A324" i="6"/>
  <c r="A323" i="6"/>
  <c r="A322" i="6"/>
  <c r="A321" i="6"/>
  <c r="A320" i="6"/>
  <c r="A319" i="6"/>
  <c r="A318" i="6"/>
  <c r="A317" i="6"/>
  <c r="A316" i="6"/>
  <c r="A315" i="6"/>
  <c r="A314" i="6"/>
  <c r="A313" i="6"/>
  <c r="A312" i="6"/>
  <c r="A311" i="6"/>
  <c r="A310" i="6"/>
  <c r="A309" i="6"/>
  <c r="A308" i="6"/>
  <c r="A307" i="6"/>
  <c r="A306" i="6"/>
  <c r="A305" i="6"/>
  <c r="A304" i="6"/>
  <c r="A303" i="6"/>
  <c r="A302" i="6"/>
  <c r="A301" i="6"/>
  <c r="A300" i="6"/>
  <c r="A299" i="6"/>
  <c r="A298" i="6"/>
  <c r="A297" i="6"/>
  <c r="A296" i="6"/>
  <c r="A295" i="6"/>
  <c r="A294" i="6"/>
  <c r="A293" i="6"/>
  <c r="A292" i="6"/>
  <c r="A291" i="6"/>
  <c r="A290" i="6"/>
  <c r="A289" i="6"/>
  <c r="A288" i="6"/>
  <c r="A287" i="6"/>
  <c r="A286" i="6"/>
  <c r="A285" i="6"/>
  <c r="A284" i="6"/>
  <c r="A283" i="6"/>
  <c r="A282" i="6"/>
  <c r="A281" i="6"/>
  <c r="A280" i="6"/>
  <c r="A279" i="6"/>
  <c r="A278" i="6"/>
  <c r="A277" i="6"/>
  <c r="A276" i="6"/>
  <c r="A275" i="6"/>
  <c r="A274" i="6"/>
  <c r="A273" i="6"/>
  <c r="A272" i="6"/>
  <c r="A271" i="6"/>
  <c r="A270" i="6"/>
  <c r="A269" i="6"/>
  <c r="A268" i="6"/>
  <c r="A267" i="6"/>
  <c r="A266" i="6"/>
  <c r="A265" i="6"/>
  <c r="A264" i="6"/>
  <c r="A263" i="6"/>
  <c r="A262" i="6"/>
  <c r="A261" i="6"/>
  <c r="A260" i="6"/>
  <c r="A259" i="6"/>
  <c r="A258" i="6"/>
  <c r="A257" i="6"/>
  <c r="A256" i="6"/>
  <c r="A255" i="6"/>
  <c r="A254" i="6"/>
  <c r="A253" i="6"/>
  <c r="A252" i="6"/>
  <c r="A251" i="6"/>
  <c r="A250" i="6"/>
  <c r="A249" i="6"/>
  <c r="A248" i="6"/>
  <c r="A247" i="6"/>
  <c r="A246" i="6"/>
  <c r="A245" i="6"/>
  <c r="A244" i="6"/>
  <c r="A243" i="6"/>
  <c r="A242" i="6"/>
  <c r="A241" i="6"/>
  <c r="A240" i="6"/>
  <c r="A239" i="6"/>
  <c r="A238" i="6"/>
  <c r="A237" i="6"/>
  <c r="A236" i="6"/>
  <c r="A235" i="6"/>
  <c r="A234" i="6"/>
  <c r="A233" i="6"/>
  <c r="A232" i="6"/>
  <c r="A231" i="6"/>
  <c r="A230" i="6"/>
  <c r="A229" i="6"/>
  <c r="A228" i="6"/>
  <c r="A227" i="6"/>
  <c r="A226" i="6"/>
  <c r="A225" i="6"/>
  <c r="A224" i="6"/>
  <c r="A223" i="6"/>
  <c r="A222" i="6"/>
  <c r="A221" i="6"/>
  <c r="A220" i="6"/>
  <c r="A219" i="6"/>
  <c r="A218" i="6"/>
  <c r="A217" i="6"/>
  <c r="A216" i="6"/>
  <c r="A215" i="6"/>
  <c r="A214" i="6"/>
  <c r="A213" i="6"/>
  <c r="A212" i="6"/>
  <c r="A211" i="6"/>
  <c r="A210" i="6"/>
  <c r="A209" i="6"/>
  <c r="A208" i="6"/>
  <c r="A207" i="6"/>
  <c r="A206" i="6"/>
  <c r="A205" i="6"/>
  <c r="A204" i="6"/>
  <c r="A203" i="6"/>
  <c r="A202" i="6"/>
  <c r="A201" i="6"/>
  <c r="A200" i="6"/>
  <c r="A199" i="6"/>
  <c r="A198" i="6"/>
  <c r="A197" i="6"/>
  <c r="A196" i="6"/>
  <c r="A195" i="6"/>
  <c r="A194" i="6"/>
  <c r="A193" i="6"/>
  <c r="A192" i="6"/>
  <c r="A191" i="6"/>
  <c r="A190" i="6"/>
  <c r="A189" i="6"/>
  <c r="A188" i="6"/>
  <c r="A187" i="6"/>
  <c r="A186" i="6"/>
  <c r="A185" i="6"/>
  <c r="A184" i="6"/>
  <c r="A183" i="6"/>
  <c r="A182" i="6"/>
  <c r="A181" i="6"/>
  <c r="A180" i="6"/>
  <c r="A179" i="6"/>
  <c r="A178" i="6"/>
  <c r="A177" i="6"/>
  <c r="A176" i="6"/>
  <c r="A175" i="6"/>
  <c r="A174" i="6"/>
  <c r="A173" i="6"/>
  <c r="A172" i="6"/>
  <c r="A171" i="6"/>
  <c r="A170" i="6"/>
  <c r="A169" i="6"/>
  <c r="A168" i="6"/>
  <c r="A167" i="6"/>
  <c r="A166" i="6"/>
  <c r="A165" i="6"/>
  <c r="A164" i="6"/>
  <c r="A163" i="6"/>
  <c r="A162" i="6"/>
  <c r="A161" i="6"/>
  <c r="A160" i="6"/>
  <c r="A159" i="6"/>
  <c r="A158" i="6"/>
  <c r="A157" i="6"/>
  <c r="A156" i="6"/>
  <c r="A155" i="6"/>
  <c r="A154" i="6"/>
  <c r="A153" i="6"/>
  <c r="A152" i="6"/>
  <c r="A151" i="6"/>
  <c r="A150" i="6"/>
  <c r="A149" i="6"/>
  <c r="A148" i="6"/>
  <c r="A147" i="6"/>
  <c r="A146" i="6"/>
  <c r="A145" i="6"/>
  <c r="A144" i="6"/>
  <c r="A143" i="6"/>
  <c r="A142" i="6"/>
  <c r="A141" i="6"/>
  <c r="A140" i="6"/>
  <c r="A139" i="6"/>
  <c r="A138" i="6"/>
  <c r="A137" i="6"/>
  <c r="A136" i="6"/>
  <c r="A135" i="6"/>
  <c r="A134" i="6"/>
  <c r="A133" i="6"/>
  <c r="A132" i="6"/>
  <c r="A131" i="6"/>
  <c r="A130" i="6"/>
  <c r="A129" i="6"/>
  <c r="A128" i="6"/>
  <c r="A127" i="6"/>
  <c r="A126" i="6"/>
  <c r="A125" i="6"/>
  <c r="A124" i="6"/>
  <c r="A123" i="6"/>
  <c r="A122" i="6"/>
  <c r="A121" i="6"/>
  <c r="A120" i="6"/>
  <c r="A119" i="6"/>
  <c r="A118" i="6"/>
  <c r="A117" i="6"/>
  <c r="A116" i="6"/>
  <c r="A115" i="6"/>
  <c r="A114" i="6"/>
  <c r="A113" i="6"/>
  <c r="A112" i="6"/>
  <c r="A111" i="6"/>
  <c r="A110" i="6"/>
  <c r="A109" i="6"/>
  <c r="A108" i="6"/>
  <c r="A107" i="6"/>
  <c r="A106" i="6"/>
  <c r="A105" i="6"/>
  <c r="A104" i="6"/>
  <c r="A103" i="6"/>
  <c r="A102" i="6"/>
  <c r="A101" i="6"/>
  <c r="A100" i="6"/>
  <c r="A99" i="6"/>
  <c r="A98" i="6"/>
  <c r="A97" i="6"/>
  <c r="A96" i="6"/>
  <c r="A95" i="6"/>
  <c r="A94" i="6"/>
  <c r="A93" i="6"/>
  <c r="A92" i="6"/>
  <c r="A91" i="6"/>
  <c r="A90" i="6"/>
  <c r="A89" i="6"/>
  <c r="A88" i="6"/>
  <c r="A87" i="6"/>
  <c r="A86" i="6"/>
  <c r="A85" i="6"/>
  <c r="A84" i="6"/>
  <c r="A83" i="6"/>
  <c r="A82" i="6"/>
  <c r="A81" i="6"/>
  <c r="A80" i="6"/>
  <c r="A79" i="6"/>
  <c r="A78" i="6"/>
  <c r="A77" i="6"/>
  <c r="A76" i="6"/>
  <c r="A75" i="6"/>
  <c r="A74" i="6"/>
  <c r="A73" i="6"/>
  <c r="A72" i="6"/>
  <c r="A71" i="6"/>
  <c r="A70" i="6"/>
  <c r="A69" i="6"/>
  <c r="A68" i="6"/>
  <c r="A67" i="6"/>
  <c r="A65"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9" i="6"/>
  <c r="A8" i="6"/>
  <c r="A7" i="6"/>
  <c r="A6" i="6"/>
  <c r="A5" i="6"/>
  <c r="A4" i="6"/>
  <c r="A3" i="6"/>
  <c r="A2" i="6"/>
  <c r="B4" i="6"/>
  <c r="B5" i="6"/>
  <c r="B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223" i="6"/>
  <c r="B224" i="6"/>
  <c r="B225" i="6"/>
  <c r="B226" i="6"/>
  <c r="B227" i="6"/>
  <c r="B228" i="6"/>
  <c r="B229" i="6"/>
  <c r="B230" i="6"/>
  <c r="B231" i="6"/>
  <c r="B232" i="6"/>
  <c r="B233" i="6"/>
  <c r="B234" i="6"/>
  <c r="B235" i="6"/>
  <c r="B236" i="6"/>
  <c r="B237" i="6"/>
  <c r="B238" i="6"/>
  <c r="B239" i="6"/>
  <c r="B240" i="6"/>
  <c r="B241" i="6"/>
  <c r="B242" i="6"/>
  <c r="B243" i="6"/>
  <c r="B244" i="6"/>
  <c r="B245" i="6"/>
  <c r="B246" i="6"/>
  <c r="B247" i="6"/>
  <c r="B248" i="6"/>
  <c r="B249" i="6"/>
  <c r="B250" i="6"/>
  <c r="B251" i="6"/>
  <c r="B252" i="6"/>
  <c r="B253" i="6"/>
  <c r="B254" i="6"/>
  <c r="B255" i="6"/>
  <c r="B256" i="6"/>
  <c r="B257" i="6"/>
  <c r="B258" i="6"/>
  <c r="B259" i="6"/>
  <c r="B260" i="6"/>
  <c r="B261" i="6"/>
  <c r="B262" i="6"/>
  <c r="B263" i="6"/>
  <c r="B264" i="6"/>
  <c r="B265" i="6"/>
  <c r="B266" i="6"/>
  <c r="B267" i="6"/>
  <c r="B268" i="6"/>
  <c r="B269" i="6"/>
  <c r="B270" i="6"/>
  <c r="B271" i="6"/>
  <c r="B272" i="6"/>
  <c r="B273" i="6"/>
  <c r="B274" i="6"/>
  <c r="B275" i="6"/>
  <c r="B276" i="6"/>
  <c r="B277" i="6"/>
  <c r="B278" i="6"/>
  <c r="B279" i="6"/>
  <c r="B280" i="6"/>
  <c r="B281" i="6"/>
  <c r="B282" i="6"/>
  <c r="B283" i="6"/>
  <c r="B284" i="6"/>
  <c r="B285" i="6"/>
  <c r="B286" i="6"/>
  <c r="B287" i="6"/>
  <c r="B288" i="6"/>
  <c r="B289" i="6"/>
  <c r="B290" i="6"/>
  <c r="B291" i="6"/>
  <c r="B292" i="6"/>
  <c r="B293" i="6"/>
  <c r="B294" i="6"/>
  <c r="B295" i="6"/>
  <c r="B296" i="6"/>
  <c r="B297" i="6"/>
  <c r="B298" i="6"/>
  <c r="B299" i="6"/>
  <c r="B300" i="6"/>
  <c r="B301" i="6"/>
  <c r="B302" i="6"/>
  <c r="B303" i="6"/>
  <c r="B304" i="6"/>
  <c r="B305" i="6"/>
  <c r="B306" i="6"/>
  <c r="B307" i="6"/>
  <c r="B308" i="6"/>
  <c r="B309" i="6"/>
  <c r="B310" i="6"/>
  <c r="B311" i="6"/>
  <c r="B312" i="6"/>
  <c r="B313" i="6"/>
  <c r="B314" i="6"/>
  <c r="B315" i="6"/>
  <c r="B316" i="6"/>
  <c r="B317" i="6"/>
  <c r="B318" i="6"/>
  <c r="B319" i="6"/>
  <c r="B320" i="6"/>
  <c r="B321" i="6"/>
  <c r="B322" i="6"/>
  <c r="B323" i="6"/>
  <c r="B324" i="6"/>
  <c r="B325" i="6"/>
  <c r="B326" i="6"/>
  <c r="B327" i="6"/>
  <c r="B328" i="6"/>
  <c r="B329" i="6"/>
  <c r="B330" i="6"/>
  <c r="B331" i="6"/>
  <c r="B332" i="6"/>
  <c r="B333" i="6"/>
  <c r="B334" i="6"/>
  <c r="B335" i="6"/>
  <c r="B336" i="6"/>
  <c r="B337" i="6"/>
  <c r="B338" i="6"/>
  <c r="B339" i="6"/>
  <c r="B340" i="6"/>
  <c r="B341" i="6"/>
  <c r="B342" i="6"/>
  <c r="B343" i="6"/>
  <c r="B344" i="6"/>
  <c r="B345" i="6"/>
  <c r="B346" i="6"/>
  <c r="B347" i="6"/>
  <c r="B348" i="6"/>
  <c r="B349" i="6"/>
  <c r="B350" i="6"/>
  <c r="B351" i="6"/>
  <c r="B352" i="6"/>
  <c r="B353" i="6"/>
  <c r="B354" i="6"/>
  <c r="B355" i="6"/>
  <c r="B356" i="6"/>
  <c r="B357" i="6"/>
  <c r="B358" i="6"/>
  <c r="B359" i="6"/>
  <c r="B360" i="6"/>
  <c r="B361" i="6"/>
  <c r="B362" i="6"/>
  <c r="B363" i="6"/>
  <c r="B364" i="6"/>
  <c r="B365" i="6"/>
  <c r="B366" i="6"/>
  <c r="B367" i="6"/>
  <c r="B368" i="6"/>
  <c r="B369" i="6"/>
  <c r="B370" i="6"/>
  <c r="B371" i="6"/>
  <c r="B372" i="6"/>
  <c r="B373" i="6"/>
  <c r="B374" i="6"/>
  <c r="B375" i="6"/>
  <c r="B376" i="6"/>
  <c r="B377" i="6"/>
  <c r="B378" i="6"/>
  <c r="B379" i="6"/>
  <c r="B380" i="6"/>
  <c r="B381" i="6"/>
  <c r="B382" i="6"/>
  <c r="B383" i="6"/>
  <c r="B384" i="6"/>
  <c r="B385" i="6"/>
  <c r="F9" i="6" l="1"/>
  <c r="F5" i="6" l="1"/>
  <c r="F4" i="6"/>
  <c r="G4" i="6" s="1"/>
  <c r="F13" i="6"/>
  <c r="I13" i="6" s="1"/>
  <c r="F7" i="6"/>
  <c r="F20" i="6"/>
  <c r="I20" i="6" s="1"/>
  <c r="F21" i="6"/>
  <c r="F14" i="6"/>
  <c r="G14" i="6" s="1"/>
  <c r="F6" i="6"/>
  <c r="G6" i="6" s="1"/>
  <c r="F19" i="6"/>
  <c r="F15" i="6"/>
  <c r="I15" i="6" s="1"/>
  <c r="F12" i="6"/>
  <c r="I12" i="6" s="1"/>
  <c r="F3" i="6"/>
  <c r="G3" i="6" s="1"/>
  <c r="F22" i="6"/>
  <c r="C32" i="3" s="1"/>
  <c r="F8" i="6"/>
  <c r="C16" i="3" s="1"/>
  <c r="F18" i="6"/>
  <c r="F17" i="6"/>
  <c r="F16" i="6"/>
  <c r="F2" i="6"/>
  <c r="F11" i="6"/>
  <c r="F10" i="6"/>
  <c r="G7" i="6"/>
  <c r="I7" i="6"/>
  <c r="I9" i="6"/>
  <c r="G9" i="6"/>
  <c r="G20" i="6" l="1"/>
  <c r="H20" i="6" s="1"/>
  <c r="G13" i="6"/>
  <c r="H13" i="6" s="1"/>
  <c r="G12" i="6"/>
  <c r="H12" i="6" s="1"/>
  <c r="I6" i="6"/>
  <c r="H6" i="6" s="1"/>
  <c r="I4" i="6"/>
  <c r="H4" i="6" s="1"/>
  <c r="C12" i="3"/>
  <c r="I5" i="6"/>
  <c r="G5" i="6"/>
  <c r="C9" i="3"/>
  <c r="C28" i="3"/>
  <c r="I19" i="6"/>
  <c r="G19" i="6"/>
  <c r="C29" i="3"/>
  <c r="C19" i="3"/>
  <c r="C13" i="3"/>
  <c r="C14" i="3"/>
  <c r="C20" i="3"/>
  <c r="I21" i="6"/>
  <c r="C30" i="3"/>
  <c r="I16" i="6"/>
  <c r="C23" i="3"/>
  <c r="G17" i="6"/>
  <c r="C24" i="3"/>
  <c r="G15" i="6"/>
  <c r="H15" i="6" s="1"/>
  <c r="C22" i="3"/>
  <c r="I11" i="6"/>
  <c r="C18" i="3"/>
  <c r="I18" i="6"/>
  <c r="C25" i="3"/>
  <c r="I8" i="6"/>
  <c r="C15" i="3"/>
  <c r="I10" i="6"/>
  <c r="C17" i="3"/>
  <c r="I22" i="6"/>
  <c r="C31" i="3"/>
  <c r="I14" i="6"/>
  <c r="H14" i="6" s="1"/>
  <c r="C21" i="3"/>
  <c r="G21" i="6"/>
  <c r="I3" i="6"/>
  <c r="H3" i="6" s="1"/>
  <c r="G8" i="6"/>
  <c r="I17" i="6"/>
  <c r="G16" i="6"/>
  <c r="G22" i="6"/>
  <c r="G10" i="6"/>
  <c r="G11" i="6"/>
  <c r="G18" i="6"/>
  <c r="H9" i="6"/>
  <c r="I2" i="6"/>
  <c r="G2" i="6"/>
  <c r="H7" i="6"/>
  <c r="H5" i="6" l="1"/>
  <c r="H18" i="6"/>
  <c r="H19" i="6"/>
  <c r="H21" i="6"/>
  <c r="H11" i="6"/>
  <c r="H10" i="6"/>
  <c r="H8" i="6"/>
  <c r="H16" i="6"/>
  <c r="H17" i="6"/>
  <c r="H22" i="6"/>
  <c r="H2" i="6"/>
  <c r="K1" i="6" l="1" a="1"/>
  <c r="K1" i="6" s="1"/>
  <c r="E22" i="6"/>
  <c r="E21" i="6"/>
  <c r="E20" i="6"/>
  <c r="E19" i="6"/>
  <c r="E18" i="6"/>
  <c r="E17" i="6"/>
  <c r="E16" i="6"/>
  <c r="E15" i="6"/>
  <c r="E14" i="6"/>
  <c r="E13" i="6"/>
  <c r="E12" i="6"/>
  <c r="E11" i="6"/>
  <c r="E10" i="6"/>
  <c r="E9" i="6"/>
  <c r="E8" i="6"/>
  <c r="E7" i="6"/>
  <c r="E6" i="6"/>
  <c r="E5" i="6"/>
  <c r="E4" i="6"/>
  <c r="E3" i="6"/>
  <c r="AD5" i="6" l="1"/>
  <c r="U1" i="6"/>
  <c r="Q2" i="6"/>
  <c r="M3" i="6"/>
  <c r="AE3" i="6"/>
  <c r="AA4" i="6"/>
  <c r="Q5" i="6"/>
  <c r="AC5" i="6"/>
  <c r="P1" i="6"/>
  <c r="AB1" i="6"/>
  <c r="R2" i="6"/>
  <c r="X2" i="6"/>
  <c r="AD2" i="6"/>
  <c r="N3" i="6"/>
  <c r="T3" i="6"/>
  <c r="Z3" i="6"/>
  <c r="AF3" i="6"/>
  <c r="P4" i="6"/>
  <c r="V4" i="6"/>
  <c r="AB4" i="6"/>
  <c r="L5" i="6"/>
  <c r="R5" i="6"/>
  <c r="X5" i="6"/>
  <c r="Q1" i="6"/>
  <c r="W1" i="6"/>
  <c r="AC1" i="6"/>
  <c r="M2" i="6"/>
  <c r="S2" i="6"/>
  <c r="Y2" i="6"/>
  <c r="AE2" i="6"/>
  <c r="O3" i="6"/>
  <c r="U3" i="6"/>
  <c r="AA3" i="6"/>
  <c r="K4" i="6"/>
  <c r="Q4" i="6"/>
  <c r="W4" i="6"/>
  <c r="AC4" i="6"/>
  <c r="M5" i="6"/>
  <c r="S5" i="6"/>
  <c r="Y5" i="6"/>
  <c r="AE5" i="6"/>
  <c r="O1" i="6"/>
  <c r="K2" i="6"/>
  <c r="AC2" i="6"/>
  <c r="Y3" i="6"/>
  <c r="U4" i="6"/>
  <c r="W5" i="6"/>
  <c r="V1" i="6"/>
  <c r="L2" i="6"/>
  <c r="L1" i="6"/>
  <c r="R1" i="6"/>
  <c r="X1" i="6"/>
  <c r="AD1" i="6"/>
  <c r="N2" i="6"/>
  <c r="T2" i="6"/>
  <c r="Z2" i="6"/>
  <c r="AF2" i="6"/>
  <c r="P3" i="6"/>
  <c r="V3" i="6"/>
  <c r="AB3" i="6"/>
  <c r="L4" i="6"/>
  <c r="R4" i="6"/>
  <c r="X4" i="6"/>
  <c r="AD4" i="6"/>
  <c r="N5" i="6"/>
  <c r="T5" i="6"/>
  <c r="Z5" i="6"/>
  <c r="AF5" i="6"/>
  <c r="AA5" i="6"/>
  <c r="AA1" i="6"/>
  <c r="W2" i="6"/>
  <c r="S3" i="6"/>
  <c r="O4" i="6"/>
  <c r="K5" i="6"/>
  <c r="M1" i="6"/>
  <c r="S1" i="6"/>
  <c r="Y1" i="6"/>
  <c r="AE1" i="6"/>
  <c r="O2" i="6"/>
  <c r="U2" i="6"/>
  <c r="AA2" i="6"/>
  <c r="K3" i="6"/>
  <c r="Q3" i="6"/>
  <c r="W3" i="6"/>
  <c r="AC3" i="6"/>
  <c r="M4" i="6"/>
  <c r="S4" i="6"/>
  <c r="Y4" i="6"/>
  <c r="AE4" i="6"/>
  <c r="O5" i="6"/>
  <c r="U5" i="6"/>
  <c r="N1" i="6"/>
  <c r="T1" i="6"/>
  <c r="Z1" i="6"/>
  <c r="AF1" i="6"/>
  <c r="P2" i="6"/>
  <c r="V2" i="6"/>
  <c r="AB2" i="6"/>
  <c r="L3" i="6"/>
  <c r="R3" i="6"/>
  <c r="X3" i="6"/>
  <c r="AD3" i="6"/>
  <c r="N4" i="6"/>
  <c r="T4" i="6"/>
  <c r="Z4" i="6"/>
  <c r="AF4" i="6"/>
  <c r="P5" i="6"/>
  <c r="V5" i="6"/>
  <c r="AB5" i="6"/>
</calcChain>
</file>

<file path=xl/comments1.xml><?xml version="1.0" encoding="utf-8"?>
<comments xmlns="http://schemas.openxmlformats.org/spreadsheetml/2006/main">
  <authors>
    <author>tc={FAB12B46-9647-424D-9941-B584EF0FCCE4}</author>
  </authors>
  <commentList>
    <comment ref="C40"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@ConesaBernat, Helen (EST)  aquí me aparecen dos páginas diferentes, pero seguramente es solo una</t>
        </r>
      </text>
    </comment>
  </commentList>
</comments>
</file>

<file path=xl/comments2.xml><?xml version="1.0" encoding="utf-8"?>
<comments xmlns="http://schemas.openxmlformats.org/spreadsheetml/2006/main">
  <authors>
    <author>Karlsson, EricJesper (EST)</author>
  </authors>
  <commentList>
    <comment ref="E1" authorId="0" shapeId="0">
      <text>
        <r>
          <rPr>
            <b/>
            <sz val="9"/>
            <color indexed="81"/>
            <rFont val="Tahoma"/>
            <charset val="1"/>
          </rPr>
          <t>Karlsson, EricJesper (EST):</t>
        </r>
        <r>
          <rPr>
            <sz val="9"/>
            <color indexed="81"/>
            <rFont val="Tahoma"/>
            <charset val="1"/>
          </rPr>
          <t xml:space="preserve">
This tab will be hidden as it only includes formulas.
The floors and ceilings for unfulfilled, partially fulfilled and fulfilled to be discussed.</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<sst xmlns="http://schemas.openxmlformats.org/spreadsheetml/2006/main" count="267" uniqueCount="157">
  <si>
    <t>Herramienta de análisis de brechas para apoyar la debida diligencia en los sectores del aguacate y la piña</t>
  </si>
  <si>
    <t>Esta herramienta de análisis de brechas es un componente de la guía “Análisis de brechas para apoyar la debida diligencia en los sectores del aguacate y la piña” publicada por la FAO en 2023</t>
  </si>
  <si>
    <r>
      <t xml:space="preserve">Herramienta de autoevaluación de análisis de brechas para apoyar la debida diligencia de las empresas de aguacate y piña
</t>
    </r>
    <r>
      <rPr>
        <sz val="12"/>
        <color rgb="FF000000"/>
        <rFont val="Calibri"/>
        <family val="2"/>
      </rPr>
      <t xml:space="preserve">La debida diligencia es el proceso a través del cual las empresas, asociaciones o productores pueden identificar, evaluar, mitigar, prevenir y dar cuenta de cómo abordan los impactos negativos de sus actividades y las de sus proveedores y socios comerciales. La debida diligencia puede ayudar a su empresa a prevenir, eliminar y remediar los impactos negativos que causan o a los que contribuyen.
La herramienta de autoevaluación lo ayudará a comparar los estándares voluntarios que utiliza su empresa yo sus políticas internas de gestión de riesgos con las expectativas internacionales descritas en la Guía de la OCDE-FAO para cadenas de suministro agrícolas sostenibles (La Guía de la OCDE-FAO) </t>
    </r>
    <r>
      <rPr>
        <sz val="12"/>
        <color theme="8"/>
        <rFont val="Calibri"/>
        <family val="2"/>
      </rPr>
      <t>https://www.fao.org/documents/card/es?details=eba5f5f1-bbf2-462b-b3f1-3de4049aa381</t>
    </r>
    <r>
      <rPr>
        <sz val="12"/>
        <color rgb="FF000000"/>
        <rFont val="Calibri"/>
        <family val="2"/>
      </rPr>
      <t xml:space="preserve">. Los resultados darán una visión general de las fortalezas, limitaciones y áreas de mejora en el proceso de gestión de riesgos de sostenibilidad de su empresa. Si encuentra brechas, debe considerar la gravedad y la probabilidad de los impactos negativos que pueden surgir si no se abordan esas brechas. Al priorizar las áreas de mejora, debe reflexionar sobre las brechas en relación con las circunstancias de su empresa.
Los resultados no serán registrados por la FAO y solo están destinados a ser utilizados internamente por su empresa. El hecho de que complete o obtenga un análisis de brechas completo no implica ningún reconocimiento oficial por parte de la FAO.
</t>
    </r>
    <r>
      <rPr>
        <b/>
        <i/>
        <sz val="12"/>
        <color theme="5"/>
        <rFont val="Calibri"/>
        <family val="2"/>
      </rPr>
      <t xml:space="preserve">Nota: </t>
    </r>
    <r>
      <rPr>
        <b/>
        <i/>
        <sz val="12"/>
        <rFont val="Calibri"/>
        <family val="2"/>
      </rPr>
      <t xml:space="preserve">En esta herramienta el término "empresa" engloba a compañías, asociaciones de productores y de comercio, exportadores, importadores, empacadores, transportistas involucradas en las cadenas de valor del aguacate y la piña. </t>
    </r>
  </si>
  <si>
    <t>Instrucciones generales</t>
  </si>
  <si>
    <r>
      <t>En la pestaña "Cuestionario", responda si los estándares o políticas que utiliza su empresa incluyen los principios y requisitos que se enumeran a continuación. También lo alentamos a que use la sección de comentarios al lado de cada una de las respuesta para explicar si su empresa cumple con estos principios y requisitos (cómo y por qué).</t>
    </r>
    <r>
      <rPr>
        <b/>
        <sz val="12"/>
        <color theme="1"/>
        <rFont val="Calibri"/>
        <family val="2"/>
        <scheme val="minor"/>
      </rPr>
      <t xml:space="preserve">
La Parte 1 enumera los principios generales que deben guiar el diseño y la implementación de la debida diligencia
</t>
    </r>
    <r>
      <rPr>
        <sz val="12"/>
        <color theme="1"/>
        <rFont val="Calibri"/>
        <family val="2"/>
        <scheme val="minor"/>
      </rPr>
      <t>Estos principios generales a menudo se repiten en diferentes documentos respaldados internacionalmente sobre la debida diligencia y la conducta empresarial responsable.</t>
    </r>
    <r>
      <rPr>
        <b/>
        <sz val="12"/>
        <color theme="1"/>
        <rFont val="Calibri"/>
        <family val="2"/>
        <scheme val="minor"/>
      </rPr>
      <t xml:space="preserve">
La Parte 2 enumera las áreas temáticas y los riesgos e impactos asociados incluidos en la política empresarial modelo de la Guía OCDE-FAO                        </t>
    </r>
    <r>
      <rPr>
        <sz val="12"/>
        <color theme="1"/>
        <rFont val="Calibri"/>
        <family val="2"/>
        <scheme val="minor"/>
      </rPr>
      <t>Cada área temática contiene uno o varios requisitos. Si encuentra brechas en el cumplimiento de uno o varios de los requisitos, debe considerar la gravedad y la probabilidad de que surjan impactos negativos si no se aborda una brecha. Por lo tanto, debe reflexionar sobre las brechas en relación con las circunstancias específicas de su empresa, incluidas las condiciones ambientales y el contexto político de las áreas geográficas en las que opera, los productos que produce y comercializa, las relaciones comerciales que tiene, así como la segmentos de la cadena de valor en los que está involucrado. Con base en su análisis, es posible que le resulte más urgente abordar ciertas brechas sobre otras.</t>
    </r>
    <r>
      <rPr>
        <b/>
        <sz val="12"/>
        <color theme="1"/>
        <rFont val="Calibri"/>
        <family val="2"/>
        <scheme val="minor"/>
      </rPr>
      <t xml:space="preserve">
La Parte 3 enumera el marco de 5 pasos para la debida diligencia basada en el riesgo recomendado por la Guía OCDE-FAO
</t>
    </r>
    <r>
      <rPr>
        <sz val="12"/>
        <color theme="1"/>
        <rFont val="Calibri"/>
        <family val="2"/>
        <scheme val="minor"/>
      </rPr>
      <t xml:space="preserve">Este es un marco práctico paso a paso que puede guiar el proceso de llevar a cabo la debida diligencia. Si su empresa se encuentra en la etapa inicial de diseño e implementación de la debida diligencia, es posible que encuentre muchas brechas en esta sección. Puede implementar los requisitos de cada paso para garantizar que su proceso de debida diligencia sea integral. Si su empresa ya tiene un sistema avanzado de debida diligencia interna, aún puede ser útil compararlo con el marco de 5 pasos. No tiene que seguir los pasos en orden cronológico, pero puede considerar incorporar los requisitos de todos los pasos en su proceso de debida diligencia.
</t>
    </r>
  </si>
  <si>
    <t xml:space="preserve">
</t>
  </si>
  <si>
    <t>Instrucciones para las respuestas</t>
  </si>
  <si>
    <t>En primer lugar, complete el título de la persona o grupo de personas que completan la herramienta de autoevaluación. Para todas las demás preguntas, haga clic en las celdas y seleccione sí, no o parcialmente.
Cuando haya completado las respuestas, puede encontrar un resumen en la pestaña "Informe".
El Informe ofrece una descripción general codificada por colores de las recomendaciones cumplidas, parcialmente cumplidas y no cumplidas de la Guía OCDE-FAO.</t>
  </si>
  <si>
    <t>Instrucciones para los comentarios</t>
  </si>
  <si>
    <t>En los cuadros de comentarios, puede describir si, cómo y por qué se cumplen ciertas actividades.
Si se cumple un criterio, puede describir qué personas están involucradas, cómo se cumple en la práctica y por qué cree que es importante para su empresa.
Si una actividad no se cumple, o solo se cumple parcialmente, puede describir razones que pueden incluir: falta de un plan adecuado; falta de recursos financieros; falta de conocimiento; o bien, que el requisito particular no se considere relevante para su empresa.
Los comentarios pueden ayudarlo a usted y a sus colegas a priorizar las brechas que desea abordar y reflexionar sobre qué tipo de recursos se requerirían para abordar esas brechas.</t>
  </si>
  <si>
    <t>Para más información</t>
  </si>
  <si>
    <r>
      <rPr>
        <sz val="12"/>
        <color rgb="FF000000"/>
        <rFont val="Calibri"/>
      </rPr>
      <t xml:space="preserve">
La pestaña "Definiciones" incluye definiciones de terminología común. 
Un manual de análisis de brechas separado proporciona información más detallada sobre, por ejemplo, la importancia de abordar los riesgos económicos, ambientales y sociales, así como la diferencia entre la debida diligencia y los estándares voluntarios. El manual y esta herramienta de autoevaluación se pueden descargar en </t>
    </r>
    <r>
      <rPr>
        <sz val="12"/>
        <color rgb="FF4472C4"/>
        <rFont val="Calibri"/>
      </rPr>
      <t>https://www.fao.org/markets-and-trade/areas-of-work/emerging-trends-challenges-and-opportunities/building-responsible-global-value-chains-for-the-sustainable-production-and-trade-of-tropical-fruits/analisis-de-brechas-para-apoyar-la-diligencia-debida-en-los-sectores-del-aguacate-y-la-pina/es/</t>
    </r>
    <r>
      <rPr>
        <sz val="12"/>
        <color rgb="FF000000"/>
        <rFont val="Calibri"/>
      </rPr>
      <t xml:space="preserve"> 
</t>
    </r>
    <r>
      <rPr>
        <sz val="12"/>
        <color rgb="FFFF0000"/>
        <rFont val="Calibri"/>
      </rPr>
      <t xml:space="preserve">
</t>
    </r>
    <r>
      <rPr>
        <sz val="12"/>
        <color rgb="FF0D0D0D"/>
        <rFont val="Calibri"/>
      </rPr>
      <t xml:space="preserve">También puede consultar la Guía OCDE-FAO para obtener información más detallada sobre la debida diligencia. </t>
    </r>
    <r>
      <rPr>
        <sz val="12"/>
        <color rgb="FF4472C4"/>
        <rFont val="Calibri"/>
      </rPr>
      <t xml:space="preserve">https://www.fao.org/documents/card/en/c/I6074ES
</t>
    </r>
    <r>
      <rPr>
        <sz val="12"/>
        <color rgb="FFFF0000"/>
        <rFont val="Calibri"/>
      </rPr>
      <t xml:space="preserve">
</t>
    </r>
    <r>
      <rPr>
        <sz val="12"/>
        <color rgb="FF000000"/>
        <rFont val="Calibri"/>
      </rPr>
      <t xml:space="preserve">Para cualquier pregunta o comentario, ¡no dude en contactarnos por correo electrónico!
</t>
    </r>
    <r>
      <rPr>
        <sz val="12"/>
        <color rgb="FF4472C4"/>
        <rFont val="Calibri"/>
      </rPr>
      <t>Responsible-Fruits@fao.org</t>
    </r>
    <r>
      <rPr>
        <sz val="12"/>
        <color rgb="FF000000"/>
        <rFont val="Calibri"/>
      </rPr>
      <t xml:space="preserve"> 
</t>
    </r>
    <r>
      <rPr>
        <sz val="12"/>
        <color rgb="FFFF0000"/>
        <rFont val="Calibri"/>
      </rPr>
      <t xml:space="preserve">
</t>
    </r>
  </si>
  <si>
    <t>Versión 1.3</t>
  </si>
  <si>
    <t>Responsables de la debida diligencia</t>
  </si>
  <si>
    <t>Respuesta</t>
  </si>
  <si>
    <t>Comentarios opcionales</t>
  </si>
  <si>
    <r>
      <t xml:space="preserve">¿Quién es reponsable de completar la herramienta de autoevaluación en su empresa o asociación?
</t>
    </r>
    <r>
      <rPr>
        <sz val="11"/>
        <color rgb="FF000000"/>
        <rFont val="Calibri Light"/>
      </rPr>
      <t xml:space="preserve">
La alta gerencia (incluido el director ejecutivo /CEO y el directorio de la empresa o su equivalente) es responsable de llevar a cabo la debida diligencia. Por lo tanto, recomendamos que la alta gerencia complete la autoevaluación. Alternativamente, la autoevaluación puede ser un ejercicio colectivo que involucre tanto a la alta gerencia como a los gerentes técnicos y miembros del personal que estén al tanto de las operaciones de la empresa o asociación.</t>
    </r>
  </si>
  <si>
    <t>Parte 1. Principios generales de la debida diligencia</t>
  </si>
  <si>
    <t>Principios</t>
  </si>
  <si>
    <t>Principios generales de debida diligencia</t>
  </si>
  <si>
    <t>Una de las principales razones por las que nuestra empresa lleva a cabo la debida diligencia es evitar la causa o contribución a generar impactos negativos antes de que sucedan.</t>
  </si>
  <si>
    <t>Nuestra empresa se esfuerza por mejorar nuestra debida diligencia con el tiempo, lo que incluye ajustar y priorizar continuamente las actividades de debida diligencia en función de nuestras propias evaluaciones de riesgos.</t>
  </si>
  <si>
    <r>
      <rPr>
        <sz val="11"/>
        <color rgb="FF000000"/>
        <rFont val="Calibri Light"/>
      </rPr>
      <t xml:space="preserve">Nuestra empresa considera los principales riesgos que enfrenta el sector de frutas tropicales que son relevantes para los segmentos de la cadena de valor en los que estamos involucrados (desde la entrada y la producción hasta el consumo) y en todas las áreas geográficas en las que operamos o de las que obtenemos productos y tomamos medidas para abordar estos riesgos. 
En el Anexo 1 de la Guía OCDE-FAO se describen ejemplos de los principales riesgos que enfrenta la agricultura y las posibles medidas para abordar estos riesgos: </t>
    </r>
    <r>
      <rPr>
        <sz val="11"/>
        <color rgb="FF4472C4"/>
        <rFont val="Calibri Light"/>
      </rPr>
      <t>https://www.fao.org/documents/card/es?details=eba5f5f1-bbf2-462b-b3f1-3de4049aa381</t>
    </r>
    <r>
      <rPr>
        <sz val="11"/>
        <color rgb="FFFF0000"/>
        <rFont val="Calibri Light"/>
      </rPr>
      <t xml:space="preserve">   </t>
    </r>
  </si>
  <si>
    <t>Las medidas que toma nuestra empresa para abordar los riesgos corresponden a la gravedad y probabilidad de que surjan impactos negativos si esos riesgos no se abordan.</t>
  </si>
  <si>
    <r>
      <rPr>
        <sz val="11"/>
        <color rgb="FF000000"/>
        <rFont val="Calibri Light"/>
        <family val="2"/>
      </rPr>
      <t>Nuestra empresa considera los llamados "</t>
    </r>
    <r>
      <rPr>
        <sz val="11"/>
        <rFont val="Calibri Light"/>
        <family val="2"/>
      </rPr>
      <t>riesgos de alerta roja"</t>
    </r>
    <r>
      <rPr>
        <sz val="11"/>
        <color rgb="FF000000"/>
        <rFont val="Calibri Light"/>
        <family val="2"/>
      </rPr>
      <t xml:space="preserve"> o factores de alto riesgo en nuestras evaluaciones de riesgos y toma precauciones adicionales en relación con dichos riesgos.
Los ejemplos de </t>
    </r>
    <r>
      <rPr>
        <sz val="11"/>
        <rFont val="Calibri Light"/>
        <family val="2"/>
      </rPr>
      <t xml:space="preserve">riesgos de alerta roja </t>
    </r>
    <r>
      <rPr>
        <sz val="11"/>
        <color rgb="FF000000"/>
        <rFont val="Calibri Light"/>
        <family val="2"/>
      </rPr>
      <t xml:space="preserve">incluyen:
</t>
    </r>
    <r>
      <rPr>
        <sz val="11"/>
        <color rgb="FF70AD47"/>
        <rFont val="Calibri Light"/>
        <family val="2"/>
      </rPr>
      <t>•</t>
    </r>
    <r>
      <rPr>
        <sz val="11"/>
        <color rgb="FF000000"/>
        <rFont val="Calibri Light"/>
        <family val="2"/>
      </rPr>
      <t xml:space="preserve"> Lugares afectados por conflictos, degradación ambiental o gobernanza débil, lugares ecológicamente sensibles y lugares donde las personas enfrentan inseguridad alimentaria o escasez de agua.
</t>
    </r>
    <r>
      <rPr>
        <sz val="11"/>
        <color rgb="FF70AD47"/>
        <rFont val="Calibri Light"/>
        <family val="2"/>
      </rPr>
      <t>•</t>
    </r>
    <r>
      <rPr>
        <sz val="11"/>
        <color rgb="FF000000"/>
        <rFont val="Calibri Light"/>
        <family val="2"/>
      </rPr>
      <t xml:space="preserve"> Productos que se sabe que tienen impactos ambientales, sociales o de derechos humanos negativos en circunstancias específicas.
</t>
    </r>
    <r>
      <rPr>
        <sz val="11"/>
        <color rgb="FF70AD47"/>
        <rFont val="Calibri Light"/>
        <family val="2"/>
      </rPr>
      <t>•</t>
    </r>
    <r>
      <rPr>
        <sz val="11"/>
        <color rgb="FF000000"/>
        <rFont val="Calibri Light"/>
        <family val="2"/>
      </rPr>
      <t xml:space="preserve"> Socios comerciales que son conocidos por no observar las normas de conducta empresarial responsable.</t>
    </r>
  </si>
  <si>
    <r>
      <rPr>
        <sz val="11"/>
        <color rgb="FF000000"/>
        <rFont val="Calibri Light"/>
      </rPr>
      <t xml:space="preserve">La alta dirección de nuestra empresa es responsable de garantizar que se lleve a cabo la debida diligencia.
</t>
    </r>
    <r>
      <rPr>
        <b/>
        <sz val="11"/>
        <color rgb="FF000000"/>
        <rFont val="Calibri Light"/>
      </rPr>
      <t xml:space="preserve">Ejemplo hipotético: </t>
    </r>
    <r>
      <rPr>
        <sz val="11"/>
        <color rgb="FF000000"/>
        <rFont val="Calibri Light"/>
      </rPr>
      <t>El director ejecutivo (CEO) es responsable de desarrollar e implementar una estrategia de debida diligencia, lo que incluye la asignación de recursos apropiados y la designación de diferentes funciones de gestión de riesgos. El directorio de la empresa participa en la aprobación de la estrategia de debida diligencia y otras decisiones que tienen implicaciones para una conducta comercial responsable. El directorio también puede intervenir si no se implementa la estrategia de debida diligencia y solicitar que el director ejecutivo tome medidas.</t>
    </r>
  </si>
  <si>
    <r>
      <rPr>
        <sz val="11"/>
        <color rgb="FF000000"/>
        <rFont val="Calibri Light"/>
      </rPr>
      <t xml:space="preserve">La gestión de riesgos de sostenibilidad de terceros (como la participación en esquemas de certificación) puede complementar nuestros propios procedimientos de debida diligencia en lugar de reemplazarlos.
</t>
    </r>
    <r>
      <rPr>
        <b/>
        <sz val="11"/>
        <color rgb="FF000000"/>
        <rFont val="Calibri Light"/>
      </rPr>
      <t>Ejemplo hipotético:</t>
    </r>
    <r>
      <rPr>
        <sz val="11"/>
        <color rgb="FF000000"/>
        <rFont val="Calibri Light"/>
      </rPr>
      <t xml:space="preserve"> La empresa está desarrollando e implementando un proceso interno de debida diligencia. También participa en esquemas de certificación voluntaria e iniciativas de la industria que, entre otras cosas, brindan capacitación sobre la gestión de riesgos particulares, contactos con personal de campo con conocimiento local y orientación detallada sobre temas relacionados con su área de enfoque.</t>
    </r>
  </si>
  <si>
    <r>
      <rPr>
        <sz val="11"/>
        <color rgb="FF000000"/>
        <rFont val="Calibri Light"/>
      </rPr>
      <t xml:space="preserve">Nuestra estrategia de debida diligencia se desarrolla y actualiza en diálogo con las partes interesadas.
</t>
    </r>
    <r>
      <rPr>
        <b/>
        <sz val="11"/>
        <color rgb="FF000000"/>
        <rFont val="Calibri Light"/>
      </rPr>
      <t xml:space="preserve">Ejemplos hipotéticos:
</t>
    </r>
    <r>
      <rPr>
        <sz val="11"/>
        <color rgb="FF70AD47"/>
        <rFont val="Calibri Light"/>
      </rPr>
      <t xml:space="preserve">• </t>
    </r>
    <r>
      <rPr>
        <sz val="11"/>
        <color rgb="FF000000"/>
        <rFont val="Calibri Light"/>
      </rPr>
      <t xml:space="preserve"> La evaluación y gestión de los protocolos de Seguridad y Salud en el Trabajo se realiza en diálogo con los trabajadores y sus órganos de representación.
</t>
    </r>
    <r>
      <rPr>
        <sz val="11"/>
        <color rgb="FF70AD47"/>
        <rFont val="Calibri Light"/>
      </rPr>
      <t xml:space="preserve">• </t>
    </r>
    <r>
      <rPr>
        <sz val="11"/>
        <color rgb="FF000000"/>
        <rFont val="Calibri Light"/>
      </rPr>
      <t xml:space="preserve"> Las evaluaciones de impacto ambiental, social y de salud en la tierra utilizada o que se prevé utilizar para la producción de cultivos se llevan a cabo en diálogo con las comunidades locales, incluidos los grupos vulnerables.</t>
    </r>
  </si>
  <si>
    <t>Parte 2. El modelo de política empresarial:</t>
  </si>
  <si>
    <t>Normas transversales de una Conducta Empresarial Responsable</t>
  </si>
  <si>
    <t>Evaluación de impacto</t>
  </si>
  <si>
    <r>
      <rPr>
        <b/>
        <u/>
        <sz val="11"/>
        <color rgb="FF000000"/>
        <rFont val="Calibri Light"/>
      </rPr>
      <t xml:space="preserve">Evaluación de impacto
</t>
    </r>
    <r>
      <rPr>
        <u/>
        <sz val="11"/>
        <color rgb="FF000000"/>
        <rFont val="Calibri Light"/>
      </rPr>
      <t xml:space="preserve">
</t>
    </r>
    <r>
      <rPr>
        <sz val="11"/>
        <color rgb="FF000000"/>
        <rFont val="Calibri Light"/>
      </rPr>
      <t>Evaluamos y abordamos continuamente los impactos reales y potenciales de nuestras operaciones, procesos, bienes y servicios durante su ciclo de vida completo para evitar o, cuando sea inevitable, mitigar cualquier impacto negativo. Las evaluaciones de impacto involucran a todos los grupos de actores relevantes.</t>
    </r>
  </si>
  <si>
    <r>
      <rPr>
        <b/>
        <sz val="11"/>
        <color rgb="FF000000"/>
        <rFont val="Calibri Light"/>
      </rPr>
      <t xml:space="preserve">¿Por qué es esto importante? </t>
    </r>
    <r>
      <rPr>
        <sz val="11"/>
        <color rgb="FF000000"/>
        <rFont val="Calibri Light"/>
      </rPr>
      <t>Las empresas pueden evitar o mitigar los impactos negativos mediante la evaluación continua de los riesgos de tales impactos. Se puede encontrar información más detallada en la página 49</t>
    </r>
    <r>
      <rPr>
        <sz val="11"/>
        <color rgb="FFFF0000"/>
        <rFont val="Calibri Light"/>
      </rPr>
      <t xml:space="preserve"> </t>
    </r>
    <r>
      <rPr>
        <sz val="11"/>
        <color rgb="FF000000"/>
        <rFont val="Calibri Light"/>
      </rPr>
      <t>de la Guía OCDE-FAO.</t>
    </r>
  </si>
  <si>
    <t>Divulgación</t>
  </si>
  <si>
    <r>
      <rPr>
        <b/>
        <u/>
        <sz val="11"/>
        <color theme="1"/>
        <rFont val="Calibri Light"/>
        <family val="2"/>
        <scheme val="major"/>
      </rPr>
      <t xml:space="preserve">Cláusula de exención de responsabilidad
</t>
    </r>
    <r>
      <rPr>
        <sz val="11"/>
        <color theme="1"/>
        <rFont val="Calibri Light"/>
        <family val="2"/>
        <scheme val="major"/>
      </rPr>
      <t xml:space="preserve">
Divulgamos información oportuna y precisa relacionada con los factores de riesgo previsibles y nuestra respuesta a impactos ambientales, sociales y de derechos humanos particulares en las comunidades potencialmente afectadas. También brindamos información precisa, verificable y clara que es suficiente para permitir que los consumidores tomen decisiones informadas.</t>
    </r>
  </si>
  <si>
    <r>
      <rPr>
        <b/>
        <sz val="11"/>
        <color rgb="FF000000"/>
        <rFont val="Calibri Light"/>
      </rPr>
      <t xml:space="preserve">¿Por qué es esto importante? </t>
    </r>
    <r>
      <rPr>
        <sz val="11"/>
        <color rgb="FF000000"/>
        <rFont val="Calibri Light"/>
      </rPr>
      <t>La difusión de información relevante adaptada a las partes interesadas afectadas, incluidas las personas analfabetas a través, por ejemplo, de reuniones periódicas de consulta con las comunidades, los trabajadores y los medios de comunicación, puede ayudar a generar confianza entre las empresas y la sociedad. Ver más en la página 47 de la Guía OCDE-FAO.</t>
    </r>
  </si>
  <si>
    <t>Consultas</t>
  </si>
  <si>
    <r>
      <rPr>
        <b/>
        <u/>
        <sz val="11"/>
        <color rgb="FF000000"/>
        <rFont val="Calibri Light"/>
      </rPr>
      <t xml:space="preserve">Consultas
</t>
    </r>
    <r>
      <rPr>
        <sz val="11"/>
        <color rgb="FF000000"/>
        <rFont val="Calibri Light"/>
      </rPr>
      <t xml:space="preserve">
Realizamos consultas de buena fe, efectivas y significativas con las comunidades a través de sus propias instituciones representativas antes de iniciar cualquier operación que pueda afectarlas y continuaremos realizando consultas con ellas durante y al final de las operaciones.
Tenemos en cuenta los diferentes riesgos a los que pueden enfrentarse mujeres y hombres.
Realizamos consultas efectivas y significativas con los Pueblos Indígenas a través de sus propias instituciones representativas con el fin de obtener su consentimiento libre, previo e informado de conformidad con el logro de los fines de la Declaración de las Naciones Unidas sobre los Derechos de los Pueblos Indígenas y con el debido respeto por las posiciones particulares y la comprensión de estados individuales.</t>
    </r>
  </si>
  <si>
    <r>
      <rPr>
        <b/>
        <sz val="11"/>
        <color rgb="FF000000"/>
        <rFont val="Calibri Light"/>
      </rPr>
      <t>¿Por qué es importante?</t>
    </r>
    <r>
      <rPr>
        <sz val="11"/>
        <color rgb="FF000000"/>
        <rFont val="Calibri Light"/>
      </rPr>
      <t xml:space="preserve"> La consulta con las partes interesadas afectadas puede ayudar a generar confianza y evitar conflictos. Las consultas también pueden ayudar a evaluar la viabilidad de las operaciones comerciales planificadas o en curso e identificar los desafíos específicos del contexto. Ver más en la página 48 de la Guía OCDE-FAO.</t>
    </r>
  </si>
  <si>
    <t>Distribución de beneficios</t>
  </si>
  <si>
    <r>
      <rPr>
        <b/>
        <u/>
        <sz val="11"/>
        <color rgb="FF000000"/>
        <rFont val="Calibri Light"/>
      </rPr>
      <t xml:space="preserve">Distribución de beneficios
</t>
    </r>
    <r>
      <rPr>
        <sz val="11"/>
        <color rgb="FF000000"/>
        <rFont val="Calibri Light"/>
      </rPr>
      <t xml:space="preserve">
Nos aseguramos de que nuestras operaciones contribuyan al desarrollo rural sostenible e inclusive, como corresponda. Realizamos esto mediante la promoción de una distribución justa y equitativa de los beneficios monetarios y no monetarios con las comunidades implicadas en términos mutuamente acordados, y en conformidad con los tratados internacionales, cuando corresponda para las partes de dichos tratados, por ejemplo, al utilizar los recursos genéticos para la alimentación y la agricultura.
La distribución de beneficios puede incluir la creación de empleos locales decentes, oportunidades de ingresos, acceso a créditos y mercados, así como vínculos con la economía local, transferencia de conocimientos y tecnología y mejoras de la infraestructura local. Las opciones para la distribución de beneficios deben explorarse en diálogo con las comunidades locales.</t>
    </r>
  </si>
  <si>
    <r>
      <rPr>
        <b/>
        <sz val="11"/>
        <color rgb="FF000000"/>
        <rFont val="Calibri Light"/>
      </rPr>
      <t>¿Por qué es importante?</t>
    </r>
    <r>
      <rPr>
        <sz val="11"/>
        <color rgb="FF000000"/>
        <rFont val="Calibri Light"/>
      </rPr>
      <t xml:space="preserve"> La distribución de beneficios puede ayudar a construir buenas relaciones con las partes interesadas afectadas y fortalecer la reputación de las empresas. Ver más en la página 50 de la Guía OCDE-FAO.</t>
    </r>
  </si>
  <si>
    <t>Mecanismos de reclamación</t>
  </si>
  <si>
    <r>
      <rPr>
        <b/>
        <u/>
        <sz val="11"/>
        <color rgb="FF000000"/>
        <rFont val="Calibri Light"/>
      </rPr>
      <t xml:space="preserve">Mecanismos de reclamo
</t>
    </r>
    <r>
      <rPr>
        <sz val="11"/>
        <color rgb="FF000000"/>
        <rFont val="Calibri Light"/>
      </rPr>
      <t xml:space="preserve">
Brindamos mecanismos de reclamación legítimos, accesibles, predecibles, equitativos y transparentes a nivel operativo en consulta con los usuarios potenciales de esto mecanismos. También colaboramos con otros mecanismos de reclamación no judiciales. Dichos mecanismos de reclamación pueden permitir la reparación cuando nuestras operaciones han causado o contribuido a impactos adversos debido al incumplimiento de los estándares de Conducta Empresarial Responsable.
</t>
    </r>
  </si>
  <si>
    <r>
      <rPr>
        <b/>
        <sz val="11"/>
        <color rgb="FF000000"/>
        <rFont val="Calibri Light"/>
      </rPr>
      <t>¿Por qué es importante?</t>
    </r>
    <r>
      <rPr>
        <sz val="11"/>
        <color rgb="FF000000"/>
        <rFont val="Calibri Light"/>
      </rPr>
      <t xml:space="preserve"> Los mecanismos de reclamo que permiten la reparación cuando las operaciones han causado daños pueden ayudar a las empresas a garantizar que respetan los derechos humanos y abordan los impactos negativos si se producen. Pueden ayudar a las empresas a identificar riesgos y resolver desacuerdos con las partes interesadas afectadas, como los miembros de la comunidad, antes de que se conviertan en disputas mayores. Ver más en la página 51 de la Guía OCDE-FAO.</t>
    </r>
  </si>
  <si>
    <t>Género</t>
  </si>
  <si>
    <r>
      <rPr>
        <b/>
        <u/>
        <sz val="11"/>
        <color theme="1"/>
        <rFont val="Calibri Light"/>
        <family val="2"/>
        <scheme val="major"/>
      </rPr>
      <t xml:space="preserve">Género
</t>
    </r>
    <r>
      <rPr>
        <sz val="11"/>
        <color theme="1"/>
        <rFont val="Calibri Light"/>
        <family val="2"/>
        <scheme val="major"/>
      </rPr>
      <t xml:space="preserve">
Nuestra empresa ayuda a eliminar la discriminación contra las mujeres, a través del mejoramiento de su participación significativa en la toma de decisiones y roles de liderazgo, asegurando su desarrollo y avance profesional, y facilitando su acceso y control equitativo sobre los recursos naturales, insumos, herramientas productivas, servicios financieros y de asesoría, capacitación, mercados e información.</t>
    </r>
  </si>
  <si>
    <r>
      <rPr>
        <b/>
        <sz val="11"/>
        <color theme="1"/>
        <rFont val="Calibri Light"/>
        <family val="2"/>
        <scheme val="major"/>
      </rPr>
      <t xml:space="preserve">¿Por qué es importante? </t>
    </r>
    <r>
      <rPr>
        <sz val="11"/>
        <color theme="1"/>
        <rFont val="Calibri Light"/>
        <family val="2"/>
        <scheme val="major"/>
      </rPr>
      <t>La incorporación de cuestiones de género en las estrategias de conducta empresarial responsable y debida diligencia puede ayudar a las empresas a mejorar el desempeño de su personal, mantener al personal y, por lo tanto, evitar los costos asociados con la alta rotación de personal y atraer personas talentosas a diferentes puestos dentro de la empresa.</t>
    </r>
  </si>
  <si>
    <t>Derechos humanos</t>
  </si>
  <si>
    <t>Nuestra empresa respeta los derechos humanos en relación con nuestras operaciones, productos o servicios y nuestras relaciones comerciales.</t>
  </si>
  <si>
    <t>Nuestra empresa toma medidas para garantizar que no causemos ni contribuyamos a impactos negativos sobre los derechos humanos.</t>
  </si>
  <si>
    <t>Nuestra empresa aborda los impactos adversos sobre los derechos humanos si ocurren a través de nuestras operaciones, productos o servicios o mediante una relación comercial, incluso si no contribuimos directamente a esos impactos.</t>
  </si>
  <si>
    <t>Nuestra empresa busca formas de prevenir o mitigar los impactos adversos sobre los derechos humanos que están directamente relacionados con nuestras operaciones, productos, servicios o por una relación comercial, incluso si no contribuimos directamente a esos impactos.</t>
  </si>
  <si>
    <t>Nuestra empresa incluye cuestiones de derechos humanos en nuestra debida diligencia según corresponda al tamaño, la naturaleza y el contexto de nuestras operaciones y la gravedad de los riesgos de impactos adversos en los derechos humanos.</t>
  </si>
  <si>
    <t>Nuestra empresa proporciona o coopera a través de procesos legítimos el remedio de impactos adversos sobre los derechos humanos si identificamos que hemos causado o contribuido a estos impactos.</t>
  </si>
  <si>
    <t>Nuestra empresa vela porque se respeten los derechos humanos de todas las personas, sin distinción de ningún tipo, como raza, color, sexo, idioma, religión, opinión política o de otra índole, origen nacional o social, posición económica, nacimiento u otra condición.</t>
  </si>
  <si>
    <r>
      <rPr>
        <b/>
        <sz val="11"/>
        <color rgb="FF000000"/>
        <rFont val="Calibri Light"/>
      </rPr>
      <t xml:space="preserve">¿Por qué es importante?
</t>
    </r>
    <r>
      <rPr>
        <sz val="11"/>
        <color rgb="FF000000"/>
        <rFont val="Calibri Light"/>
      </rPr>
      <t xml:space="preserve">
Las infracciones de los derechos humanos pueden generar tensiones entre las empresas y las comunidades y los trabajadores, así como daños a la reputación, litigios y otros impactos que pueden afectar negativamente el desempeño económico de las empresas.
Las empresas corren el riesgo de no respetar los derechos humanos cuando causan o contribuyen a impactos negativos sobre los derechos humanos en el contexto de sus propias actividades y no abordan dichos impactos cuando ocurren. Deben prevenir o mitigar los impactos negativos sobre los derechos humanos que están directamente relacionados con sus operaciones comerciales, productos o servicios mediante una relación comercial. La responsabilidad empresarial de respetar los derechos humanos existe independientemente de la capacidad y/o la voluntad de los Estados para cumplir con sus propias obligaciones en materia de derechos humanos y no disminuya estas obligaciones. Si las leyes nacionales no están suficientemente desarrolladas o no se hacen cumplir, las empresas deben utilizar la debida diligencia mejorada para identificar y abordar el riesgo de impactos adversos en los derechos humanos.
Debe tenerse en cuenta la interdependencia de todos los derechos humanos, incluidos los derechos económicos, sociales, culturales, civiles y políticos. Las empresas deben revisar periódicamente sus responsabilidades relacionadas con los derechos humanos para comprender cualitativamente si es posible que no estén respetando los derechos humanos, incluidos aquellos que no se abordan específicamente en esta Guía. Ver más en la página 53 de la Guía OCDE-FAO. </t>
    </r>
  </si>
  <si>
    <t>Derechos laborales</t>
  </si>
  <si>
    <t>Nuestra empresa vela por la seguridad y salud en el trabajo.</t>
  </si>
  <si>
    <t>Nuestra empresa asegura salarios, beneficios y condiciones de trabajo dignos, que sean al menos adecuados para satisfacer las necesidades básicas de los trabajadores y sus familias, y se esfuerza por mejorar las condiciones de trabajo.</t>
  </si>
  <si>
    <t>Nuestra empresa promueve la seguridad del empleo y coopera en planes gubernamentales para brindar algún tipo de protección de ingresos a los trabajadores cuyo empleo ha sido despedido.</t>
  </si>
  <si>
    <t>Nuestra empresa busca prevenir los abusos de los trabajadores migrantes.</t>
  </si>
  <si>
    <t>Nuestra empresa adopta enfoques, medidas y procesos para mejorar la participación significativa de las mujeres en los roles de liderazgo y toma de decisiones.</t>
  </si>
  <si>
    <t>Nuestra empresa contribuye a la realización del derecho al trabajo, incluso esforzándose por aumentar las oportunidades de empleo; proporcionando la formación pertinente; y garantizando la protección de la maternidad en el trabajo.</t>
  </si>
  <si>
    <r>
      <rPr>
        <b/>
        <sz val="11"/>
        <color rgb="FF000000"/>
        <rFont val="Calibri Light"/>
      </rPr>
      <t xml:space="preserve">¿Por qué es importante?
</t>
    </r>
    <r>
      <rPr>
        <sz val="11"/>
        <color rgb="FF000000"/>
        <rFont val="Calibri Light"/>
      </rPr>
      <t xml:space="preserve">
El trabajo infantil y el abuso de trabajadores, incluidas mujeres, jóvenes, trabajadores indígenas y migrantes, son motivo de preocupación en el sector agrícola. Las violaciones de los derechos laborales pueden conducir a una menor productividad laboral, así como a tensiones sociales que pueden tener impactos negativos en el desempeño económico de las empresas.
Respetar los derechos laborales contenidos en los convenios internacionales, incluidos los ocho convenios fundamentales de la Organización Internacional del Trabajo (OIT), el Pacto Internacional de Derechos Económicos, Sociales y Culturales (PIDESC) y el Pacto Internacional de Derechos Civiles y Políticos (ICCPR, </t>
    </r>
    <r>
      <rPr>
        <i/>
        <sz val="11"/>
        <color rgb="FF000000"/>
        <rFont val="Calibri Light"/>
      </rPr>
      <t>por sus siglas en inglés</t>
    </r>
    <r>
      <rPr>
        <sz val="11"/>
        <color rgb="FF000000"/>
        <rFont val="Calibri Light"/>
      </rPr>
      <t>) puede ayudar las empresas a minimizar los impactos negativos y a maximizar los impactos positivos. Por ejemplo, un diálogo con representantes de los trabajadores elegidos libremente permite que tanto los trabajadores como los empleadores comprendan mejor los desafíos de cada uno y encuentren formas de resolverlos. Ver más en la página 54 de la Guía OCDE-FAO.</t>
    </r>
  </si>
  <si>
    <t>Salud y seguridad</t>
  </si>
  <si>
    <t>Nuestra empresa promueve la salud pública mediante la adopción de prácticas apropiadas para prevenir amenazas a la vida, la salud y el bienestar humanos en nuestras operaciones.</t>
  </si>
  <si>
    <t>Nuestra empresa contribuye a la protección de la salud y seguridad de las comunidades afectadas durante el ciclo de vida de nuestras operaciones.</t>
  </si>
  <si>
    <r>
      <rPr>
        <b/>
        <sz val="11"/>
        <color rgb="FF000000"/>
        <rFont val="Calibri Light"/>
      </rPr>
      <t xml:space="preserve">¿Por qué es importante?
</t>
    </r>
    <r>
      <rPr>
        <sz val="11"/>
        <color rgb="FF000000"/>
        <rFont val="Calibri Light"/>
      </rPr>
      <t xml:space="preserve">
Las actividades agrícolas a menudo implican actividades peligrosas para los trabajadores, incluida la exposición a productos químicos y el uso de herramientas y maquinaria peligrosas. La degradación natural y el uso de productos químicos pueden tener impactos negativos en la salud y seguridad de las comunidades. Los consumidores también corren el riesgo de estar expuestos a niveles inseguros de peligros biológicos, químicos o físicos en los alimentos.
Prevenir los impactos negativos en la salud y la seguridad y contribuir a la realización de la salud física y mental de las personas descrita, por ejemplo, en el Pacto Internacional de Derechos Económicos, Sociales y Culturales, puede ayudar a las empresas a acceder a los mercados de exportación y evitar conflictos con los trabajadores y las comunidades y daños a la reputación. Ver más en la página 57 de la Guía OCDE-FAO.
</t>
    </r>
  </si>
  <si>
    <t>Seguridad alimentaria y nutrición</t>
  </si>
  <si>
    <t>Nuestra empresa se esfuerza por garantizar que nuestras operaciones contribuyan a la seguridad alimentaria y la nutrición. Prestamos atención a mejorar la disponibilidad, accesibilidad, estabilidad y utilización de alimentos inocuos, nutritivos y diversos.</t>
  </si>
  <si>
    <r>
      <rPr>
        <b/>
        <sz val="11"/>
        <color rgb="FF000000"/>
        <rFont val="Calibri Light"/>
      </rPr>
      <t xml:space="preserve">¿Por qué es importante?
</t>
    </r>
    <r>
      <rPr>
        <sz val="11"/>
        <color rgb="FF000000"/>
        <rFont val="Calibri Light"/>
      </rPr>
      <t xml:space="preserve">
La seguridad alimentaria existe cuando todas las personas, en todo momento, tienen acceso físico y económico a alimentos suficientes, inocuos y nutritivos que satisfagan sus necesidades dietéticas y preferencias alimentarias para llevar una vida activa y saludable. La seguridad alimentaria consta de cuatro pilares: disponibilidad; acceso; utilización; y estabilidad.
Se puede esperar que las empresas del sector agrícola entiendan cómo sus operaciones y las de sus proveedores y socios comerciales pueden contribuir o poner en peligro la disponibilidad, accesibilidad, estabilidad y utilización de alimentos inocuos, nutritivos y diversos para abordar los impactos negativos y mejorar impactos positivos en estos cuatro pilares de la seguridad alimentaria.
Las cadenas de valor de las frutas tropicales pueden contribuir a la seguridad alimentaria de muchas maneras, incluso aumentando la producción y el comercio de alimentos nutritivos, los ingresos de los trabajadores y agricultores y el desarrollo económico. Estas cadenas de valor también pueden socavar el acceso a los alimentos. A modo de ejemplo, la conversión de la tierra y otros recursos naturales, como el agua, de la producción de alimentos para el consumo local a la producción de cultivos comerciales destinados a mercados distantes, así como el desplazamiento de comunidades y los impactos ambientales negativos pueden tener efectos adversos en la seguridad alimentaria. Ver más en la página</t>
    </r>
    <r>
      <rPr>
        <sz val="11"/>
        <color rgb="FFFF0000"/>
        <rFont val="Calibri Light"/>
      </rPr>
      <t xml:space="preserve"> </t>
    </r>
    <r>
      <rPr>
        <sz val="11"/>
        <color rgb="FF000000"/>
        <rFont val="Calibri Light"/>
      </rPr>
      <t>58 de la Guía OCDE-FAO.</t>
    </r>
  </si>
  <si>
    <t>Derechos de tenencia y acceso a los recursos naturales</t>
  </si>
  <si>
    <t>Nuestra empresa respeta a los legítimos titulares de derechos de tenencia y sus derechos sobre los recursos naturales, incluidos los derechos públicos, privados, comunales, colectivos, indígenas y consuetudinarios, potencialmente afectados por nuestras actividades. Los recursos naturales incluyen la tierra, la pesca, los bosques y el agua.</t>
  </si>
  <si>
    <t>En la mayor medida posible, nos comprometemos con la transparencia y la divulgación de información sobre nuestras inversiones en terrenos, incluida la transparencia de los términos del contrato de arrendamiento/concesión, teniendo debidamente en cuenta las restricciones de privacidad.</t>
  </si>
  <si>
    <t>Damos preferencia a diseños de proyectos alternativos factibles para evitar o, cuando no es posible evitarlo, minimizar el desplazamiento físico y/o económico de los legítimos titulares de derechos de tenencia, al mismo tiempo que equilibramos los costos y beneficios ambientales, sociales y financieros, prestando especial atención a los impactos adversos sobre los pobres y vulnerables.</t>
  </si>
  <si>
    <t>Somos conscientes de que, con sujeción a sus leyes y leyes nacionales y de conformidad con el contexto nacional, los Estados deben expropiar únicamente cuando los derechos en cuestión sean necesarios para un fin público y deben garantizar una compensación pronta, adecuada y efectiva.</t>
  </si>
  <si>
    <t>Si los titulares de derechos legítimos de tenencia se ven afectados negativamente, buscamos asegurarnos de que reciban una compensación rápida, adecuada y efectiva de sus derechos de tenencia que se ven afectados negativamente por nuestras operaciones.</t>
  </si>
  <si>
    <r>
      <rPr>
        <b/>
        <sz val="11"/>
        <color rgb="FF000000"/>
        <rFont val="Calibri Light"/>
      </rPr>
      <t xml:space="preserve">¿Por qué es importante?
</t>
    </r>
    <r>
      <rPr>
        <sz val="11"/>
        <color rgb="FF000000"/>
        <rFont val="Calibri Light"/>
      </rPr>
      <t xml:space="preserve">
El riesgo de tenencia, que surge cuando se superponen varios reclamos sobre la tierra y los recursos naturales, representa un riesgo significativo en las inversiones en agricultura. El desconocimiento del riesgo de tenencia puede dar lugar a conflictos que retrasen o detengan las operaciones, lo que puede tener un impacto significativo en el desempeño económico de las empresas.
Respetar los derechos de tenencia legítimos, ya sean informales o formales, individuales o colectivos, puede ayudar a las empresas a evitar riesgos de tenencia. Para obtener una guía más detallada, consulte el 60 en la Guía OCDE-FAO, así como las Directrices voluntarias sobre la gobernanza responsable de la tenencia de la tierra, la pesca y los bosques en el contexto de la seguridad alimentaria nacional (2012) </t>
    </r>
    <r>
      <rPr>
        <sz val="11"/>
        <color rgb="FF4472C4"/>
        <rFont val="Calibri Light"/>
      </rPr>
      <t>https://www.fao.org/tenure/voluntary-guidelines/es/</t>
    </r>
  </si>
  <si>
    <t>Protección ambiental y uso sustentable de recursos naturales</t>
  </si>
  <si>
    <t>Hemos establecido y mantenemos, en coordinación con las agencias gubernamentales responsables y terceros según corresponda, un sistema de gestión ambiental y social adecuado a la naturaleza y escala de nuestras operaciones y acorde con el nivel de riesgos e impactos ambientales y sociales potenciales.</t>
  </si>
  <si>
    <t>Mejoramos continuamente nuestro desempeño ambiental al prevenir, minimizar y remediar los impactos negativos en el aire, la tierra, el suelo, el agua, los bosques y la biodiversidad.</t>
  </si>
  <si>
    <t>Prevenimos, minimizamos y remediamos la contaminación.</t>
  </si>
  <si>
    <r>
      <rPr>
        <sz val="11"/>
        <rFont val="Calibri Light"/>
        <family val="2"/>
        <scheme val="major"/>
      </rPr>
      <t>Prevenimos, minimizamos y remediamos</t>
    </r>
    <r>
      <rPr>
        <sz val="11"/>
        <color theme="1"/>
        <rFont val="Calibri Light"/>
        <family val="2"/>
        <scheme val="major"/>
      </rPr>
      <t xml:space="preserve"> las emisiones de gases de efecto invernadero.</t>
    </r>
  </si>
  <si>
    <t>Evitamos o reducimos la generación de residuos peligrosos y no peligrosos.</t>
  </si>
  <si>
    <t>Sustituimos o reducimos el uso de sustancias tóxicas.</t>
  </si>
  <si>
    <t>Mejoramos el uso productivo o aseguramos una disposición segura de los residuos.</t>
  </si>
  <si>
    <t>Aseguramos el uso sostenible de los recursos naturales.</t>
  </si>
  <si>
    <t>Incrementamos la eficiencia en el uso de recursos y energía.</t>
  </si>
  <si>
    <t>Reducimos la pérdida y el desperdicio de alimentos.</t>
  </si>
  <si>
    <t>Promovemos el reciclaje.</t>
  </si>
  <si>
    <t>Promovemos el uso de buenas prácticas agrícolas, incluso para mantener o mejorar la fertilidad del suelo y evitar su erosión.</t>
  </si>
  <si>
    <t>Apoyamos y conservamos la biodiversidad, los recursos genéticos y los servicios ecosistémicos.</t>
  </si>
  <si>
    <t>Respetamos las áreas protegidas, las áreas de alto valor de conservación y las especies en peligro de extinción.</t>
  </si>
  <si>
    <t>Controlamos y minimizamos la propagación de especies invasoras no nativas.</t>
  </si>
  <si>
    <r>
      <rPr>
        <b/>
        <sz val="11"/>
        <color rgb="FF000000"/>
        <rFont val="Calibri Light"/>
      </rPr>
      <t xml:space="preserve">¿Por qué es importante?
</t>
    </r>
    <r>
      <rPr>
        <sz val="11"/>
        <color rgb="FF000000"/>
        <rFont val="Calibri Light"/>
      </rPr>
      <t xml:space="preserve">
Los esfuerzos para hacer que las cadenas de valor agrícolas sean más sostenibles desde el punto de vista ambiental requieren tiempo y recursos, pero son esenciales para el bienestar a largo plazo de estas cadenas de valor.
Las prácticas insostenibles a menudo tienen impactos perjudiciales en el medio ambiente, incluida la contaminación del aire, la tierra y el agua, la deforestación, la pérdida de biodiversidad y las emisiones de gases de efecto invernadero. Estos impactos pueden, a su vez, amenazar la base de recursos naturales de la que depende la agricultura.
Las prácticas agrícolas respetuosas con el medio ambiente pueden mejorar los suelos, proteger las cuencas hidrográficas, restaurar la vegetación y el hábitat y mantener la biodiversidad. Esto, a su vez, puede reducir los costos de los insumos basados en combustibles fósiles y aumentar la productividad agrícola y la resiliencia ante impactos externos negativos, como sequías, inundaciones y plagas y enfermedades de las plantas.
Para obtener más información, consulte la página 64 de la Guía OCDE-FAO.</t>
    </r>
  </si>
  <si>
    <t>Gobernanza</t>
  </si>
  <si>
    <t>Nuestra empresa previene y se abstiene de cualquier forma de corrupción y prácticas fraudulentas.</t>
  </si>
  <si>
    <t>Cumplimos al pie de la letra las leyes y reglamentos fiscales de los países en los que operamos.</t>
  </si>
  <si>
    <t>Nos abstenemos de celebrar o llevar a cabo acuerdos anticompetitivos entre competidores y cooperaremos con las autoridades investigadoras de la competencia.</t>
  </si>
  <si>
    <t>En la medida en que se aplican a las empresas, actuamos de manera consistente con los Principios contenidos en la Recomendación del Consejo de la OCDE sobre Los Principios de la G20/OCDE sobre Gobernanza Corporativa.</t>
  </si>
  <si>
    <r>
      <rPr>
        <b/>
        <sz val="11"/>
        <color rgb="FF000000"/>
        <rFont val="Calibri Light"/>
      </rPr>
      <t xml:space="preserve">¿Por qué es esto importante?
</t>
    </r>
    <r>
      <rPr>
        <sz val="11"/>
        <color rgb="FF000000"/>
        <rFont val="Calibri Light"/>
      </rPr>
      <t xml:space="preserve">
Las denuncias de corrupción, elusión fiscal y prácticas anticompetitivas pueden dar lugar a litigios y dañar la reputación de las empresas y socavar la confianza de las comunidades y los consumidores. Para obtener más información, consulte la página 66 de la Guía OCDE-FAO.</t>
    </r>
  </si>
  <si>
    <t>Tecnología e innovación</t>
  </si>
  <si>
    <t>Contribuimos al desarrollo y difusión de tecnologías apropiadas, en particular tecnologías respetuosas con el medio ambiente y generadoras de empleo directo e indirecto.</t>
  </si>
  <si>
    <r>
      <rPr>
        <b/>
        <sz val="11"/>
        <color rgb="FF000000"/>
        <rFont val="Calibri Light"/>
      </rPr>
      <t xml:space="preserve">¿Por qué es esto importante?
</t>
    </r>
    <r>
      <rPr>
        <sz val="11"/>
        <color rgb="FF000000"/>
        <rFont val="Calibri Light"/>
      </rPr>
      <t xml:space="preserve">
El desarrollo y el intercambio de tecnologías agrícolas pueden ayudar a los pequeños productores y las comunidades a ser más productivos y resistentes a los impactos externos. Para obtener más información, consulte la página 68 de la Guía OCDE-FAO.</t>
    </r>
  </si>
  <si>
    <t>Parte 3. El marco de cinco pasos</t>
  </si>
  <si>
    <t>Paso 1: Establecer sistemas sólidos de gestión empresarial</t>
  </si>
  <si>
    <r>
      <t xml:space="preserve">Nuestra empresa ha adoptado o integrado en los procesos existentes una política empresarial de conducta empresarial responsable a lo largo de la cadena de suministro.
</t>
    </r>
    <r>
      <rPr>
        <b/>
        <i/>
        <sz val="11"/>
        <color theme="1"/>
        <rFont val="Calibri Light"/>
        <family val="2"/>
        <scheme val="major"/>
      </rPr>
      <t>Nota</t>
    </r>
    <r>
      <rPr>
        <i/>
        <sz val="11"/>
        <color theme="1"/>
        <rFont val="Calibri Light"/>
        <family val="2"/>
        <scheme val="major"/>
      </rPr>
      <t>: Puede utilizar la política empresarial modelo de la Guía OCDE-FAO como base para desarrollar o actualizar su política interna para conducta empresarial responsable.</t>
    </r>
  </si>
  <si>
    <t>Hemos estructurado la gestión interna para respaldar la debida diligencia en la cadena de suministro de valor.</t>
  </si>
  <si>
    <t>Hemos establecido un sistema de controles y transparencia a lo largo de la cadena de suministro.</t>
  </si>
  <si>
    <t>Hemos fortalecido el compromiso con los socios comerciales en temas relacionados con los riesgos de sostenibilidad.</t>
  </si>
  <si>
    <t>Hemos establecido un mecanismo de quejas a nivel operativo en consulta y colaboración con los actores de la cadena de valor concernientes (por ejemplo, agricultores, trabajadores en plantas empacadoras, etc.)</t>
  </si>
  <si>
    <t xml:space="preserve">Paso 2. Identificar, evaluar y priorizar los riesgos en la cadena de suministro </t>
  </si>
  <si>
    <t>Mapeamos continuamente nuestra cadena de suministro para identificar los riesgos.</t>
  </si>
  <si>
    <t>Evaluamos los riesgos de impactos ambientales, sociales y de derechos humanos adversos de las operaciones, procesos, bienes y servicios de la empresa y sus socios comerciales durante todo el ciclo de vida de nuestros productos.</t>
  </si>
  <si>
    <t>Paso 3. Diseñar e implementar una estrategia para responder a los riesgos identificados</t>
  </si>
  <si>
    <t>La evaluación de riesgos está dirigida por la alta dirección o se informa a la alta dirección de nuestra empresa.</t>
  </si>
  <si>
    <t>Hemos adoptado un plan de gestión de riesgos.</t>
  </si>
  <si>
    <t>Implementamos el plan de gestión de riesgos, monitoreamos y rastreamos el desempeño de los esfuerzos de mitigación de riesgos e informamos a la alta gerencia designada.</t>
  </si>
  <si>
    <t xml:space="preserve">Paso 4. Verificar la debida diligencia de la cadena de suministro </t>
  </si>
  <si>
    <t>Cuando se han mitigado o prevenido riesgos específicos, continuamos realizando la debida diligencia proporcional al riesgo.</t>
  </si>
  <si>
    <r>
      <t xml:space="preserve">Si los riesgos específicos no han sido mitigados o prevenidos, el proceso de verificación identifica por qué es así. Trabajamos para emprender una nueva nueva evaluación de riesgos basada en los hallazgos del proceso de verificación.
</t>
    </r>
    <r>
      <rPr>
        <b/>
        <i/>
        <sz val="11"/>
        <color theme="1"/>
        <rFont val="Calibri Light"/>
        <family val="2"/>
        <scheme val="major"/>
      </rPr>
      <t xml:space="preserve">Nota: </t>
    </r>
    <r>
      <rPr>
        <i/>
        <sz val="11"/>
        <color theme="1"/>
        <rFont val="Calibri Light"/>
        <family val="2"/>
        <scheme val="major"/>
      </rPr>
      <t>Las posibles causas de la falta de mitigación o prevención de riesgos específicos son: Falta de una estrategia efectiva de mitigación de riesgos; sincronización inadecuada; falta de recursos; falta de conocimiento; y falta de voluntad entre el personal y/o la gerencia.</t>
    </r>
  </si>
  <si>
    <t xml:space="preserve">Paso 5. Informe sobre la debida diligencia en la cadena de suministro </t>
  </si>
  <si>
    <t xml:space="preserve">Paso 5. Informar sobre la debida diligencia en la cadena de suministro </t>
  </si>
  <si>
    <t>Informamos públicamente sobre nuestras políticas y prácticas de debida diligencia en la cadena de suministro, teniendo debidamente en cuenta la confidencialidad comercial y otras preocupaciones competitivas.</t>
  </si>
  <si>
    <t>Modelo de política empresarial</t>
  </si>
  <si>
    <t>El marco de cinco pasos</t>
  </si>
  <si>
    <r>
      <rPr>
        <b/>
        <sz val="11"/>
        <color theme="1"/>
        <rFont val="Calibri Light"/>
        <family val="2"/>
        <scheme val="major"/>
      </rPr>
      <t>Paso 1:</t>
    </r>
    <r>
      <rPr>
        <sz val="11"/>
        <color theme="1"/>
        <rFont val="Calibri Light"/>
        <family val="2"/>
        <scheme val="major"/>
      </rPr>
      <t xml:space="preserve"> Establecer sistemas sólidos de gestión empresarial</t>
    </r>
  </si>
  <si>
    <r>
      <rPr>
        <b/>
        <sz val="11"/>
        <color theme="1"/>
        <rFont val="Calibri Light"/>
        <family val="2"/>
        <scheme val="major"/>
      </rPr>
      <t xml:space="preserve">Paso 2. </t>
    </r>
    <r>
      <rPr>
        <sz val="11"/>
        <color theme="1"/>
        <rFont val="Calibri Light"/>
        <family val="2"/>
        <scheme val="major"/>
      </rPr>
      <t xml:space="preserve">Identificar, evaluar y priorizar los riesgos en la cadena de suministro </t>
    </r>
  </si>
  <si>
    <r>
      <rPr>
        <b/>
        <sz val="11"/>
        <color theme="1"/>
        <rFont val="Calibri Light"/>
        <family val="2"/>
        <scheme val="major"/>
      </rPr>
      <t xml:space="preserve">Paso 3. </t>
    </r>
    <r>
      <rPr>
        <sz val="11"/>
        <color theme="1"/>
        <rFont val="Calibri Light"/>
        <family val="2"/>
        <scheme val="major"/>
      </rPr>
      <t>Diseñar e implementar una estrategia para responder a los riesgos identificados</t>
    </r>
  </si>
  <si>
    <r>
      <rPr>
        <b/>
        <sz val="11"/>
        <color theme="1"/>
        <rFont val="Calibri Light"/>
        <family val="2"/>
        <scheme val="major"/>
      </rPr>
      <t>Paso 4.</t>
    </r>
    <r>
      <rPr>
        <sz val="11"/>
        <color theme="1"/>
        <rFont val="Calibri Light"/>
        <family val="2"/>
        <scheme val="major"/>
      </rPr>
      <t xml:space="preserve"> Verificar la debida diligencia de la cadena de suministro </t>
    </r>
  </si>
  <si>
    <r>
      <rPr>
        <b/>
        <sz val="11"/>
        <color rgb="FF000000"/>
        <rFont val="Calibri Light"/>
      </rPr>
      <t xml:space="preserve">Paso 5. </t>
    </r>
    <r>
      <rPr>
        <sz val="11"/>
        <color rgb="FF000000"/>
        <rFont val="Calibri Light"/>
      </rPr>
      <t xml:space="preserve">Informar sobre la debida diligencia en la cadena de suministro </t>
    </r>
  </si>
  <si>
    <t>Category</t>
  </si>
  <si>
    <t>Score</t>
  </si>
  <si>
    <t>Unique Category</t>
  </si>
  <si>
    <t>Average Score</t>
  </si>
  <si>
    <t>Red</t>
  </si>
  <si>
    <t>Yellow</t>
  </si>
  <si>
    <t>Green</t>
  </si>
  <si>
    <t>Meaning</t>
  </si>
  <si>
    <t>Code</t>
  </si>
  <si>
    <t>ceiling</t>
  </si>
  <si>
    <t>color</t>
  </si>
  <si>
    <t>No</t>
  </si>
  <si>
    <t>Parcial</t>
  </si>
  <si>
    <t>Sí</t>
  </si>
  <si>
    <t>Definiciones</t>
  </si>
  <si>
    <t>Evaluación de alineación o análisis de brechas</t>
  </si>
  <si>
    <r>
      <t xml:space="preserve">La metodología y esta herramienta de análisis de brechas se utilizan para apoyar a las empresas a realizar un análisis inicial de estándares y/o políticas voluntarias y cómo se corresponden con las principales recomendaciones de debida diligencia de la Guía OCDE-FAO para cadenas de suministro agrícolas responsables. La herramienta para el análisis de brechas es una </t>
    </r>
    <r>
      <rPr>
        <sz val="12"/>
        <rFont val="Calibri Light"/>
        <family val="2"/>
        <scheme val="major"/>
      </rPr>
      <t>adaptación de las metodologías.</t>
    </r>
    <r>
      <rPr>
        <sz val="12"/>
        <color theme="1"/>
        <rFont val="Calibri Light"/>
        <family val="2"/>
        <scheme val="major"/>
      </rPr>
      <t xml:space="preserve"> Es diferente de las evaluaciones de alineación de la OCDE, que son realizadas por terceros para realizar una revisión integral de las actividades y los requisitos de una iniciativa de sostenibilidad de la industria o un organismo de certificación en comparación con las Directrices de debida diligencia de la OCDE y los documentos de orientación específicos de la industria asociados.
La metodología de análisis de brechas es una adaptación de las metodologías. Es diferente de las evaluaciones de alineación de la OCDE, que son realizadas por terceros para realizar una revisión integral de las actividades y los requisitos de una iniciativa de sostenibilidad de la industria o un organismo de certificación en comparación con las Directrices de debida diligencia de la OCDE y los documentos de orientación específicos de la industria asociados.
</t>
    </r>
  </si>
  <si>
    <t>Debida diligencia</t>
  </si>
  <si>
    <t>La debida diligencia es el proceso a través del cual las empresas pueden identificar, evaluar, mitigar, prevenir y dar cuenta de cómo abordan los impactos adversos reales y potenciales de sus actividades. Esta forma parte integral de los sistemas de gestión de riesgos y toma de decisiones comerciales. 
La debilda diligencia se centra en los impactos adversos causados directamente por las empresas o aquellos impactos a los que ella contrinuyen indirectamente en relación con sus operaciones, productos o servicios a través de una relación comercial. En el proceso de debida diligencia, se espera que las empresas consideren todos los tipos de impactos negativos reales y potenciales a lo largo de sus cadenas de valor. 
Un enfoque de debida diligencia basado en el riesgo incluye la priorización de las actividades de debida diligencia en función de las evaluaciones de riesgo realizadas por la propia empresa. Las medidas de debida diligencia deben corresponder a la gravedad y probabilidad de los riesgos identificados. </t>
  </si>
  <si>
    <r>
      <t>Certificaciones</t>
    </r>
    <r>
      <rPr>
        <sz val="12"/>
        <color rgb="FF000000"/>
        <rFont val="Calibri Light"/>
        <family val="2"/>
        <scheme val="major"/>
      </rPr>
      <t> </t>
    </r>
  </si>
  <si>
    <t>La certificación es un procedimiento mediante el cual un tercero garantiza por escrito que un producto, proceso o servicio cumple con ciertos estándares, a los que se puede hacer referencia como "estándares de certificación". Las empresas pueden utilizar la certificación para gestionar riesgos, incluidos los riesgos sociales, ambientales, económicos y de reputación, y para otros fines, incluido el cumplimiento de las leyes y el acceso a mercados de alto valor o nichos de mercado.</t>
  </si>
  <si>
    <t>Conducta empresarial responsable</t>
  </si>
  <si>
    <t>La conducta empresarial responsable incluye el cumplimiento de las leyes, incluso sobre cuestiones relacionadas con la sostenibilidad, como el respeto de los derechos humanos, la protección del medio ambiente, las relaciones laborales y la divulgación, incluso en áreas geográficas donde estas se aplican de manera deficiente. 
La conducta empresarial responsable también implica responder a las expectativas sociales comunicadas a través, por ejemplo, de consumidores, organizaciones de la sociedad civil, sindicatos, organizaciones intergubernamentales o asociaciones empresariales. Como tal, la conducta empresarial responsable puede ir más allá de los requisitos legales y ayudar a las empresas a anticipar requisitos legales más estrictos. Se han desarrollado estándares voluntarios internacionales de conducta empresarial responsable para ayudar a las empresas a cumplir con los criterios para ella.</t>
  </si>
  <si>
    <t>Estándares voluntarios</t>
  </si>
  <si>
    <t>Los estándares “proporcionan requisitos, especificaciones, pautas o características que se pueden usar de manera consistente para garantizar que los materiales, productos, procesos y servicios se ajusten a su propósito”. (ISO 2020) Los estándares voluntarios relacionados con la sostenibilidad proporcionan requisitos, especificaciones, pautas o características en relación con cuestiones económicas, ambientales, de gobernanza, de salud y sociales. Las normas voluntarias son cada vez más importantes para el comercio internacional de productos alimenticios. Este documento se centra en las normas gestionadas por terceros y distingue entre dichas normas y las normas específicas de la empresa (como las políticas de la empresa), así como las normas reglamentarias/obligatorias (como las leyes nacionales).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</si>
</sst>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4" x14ac:knownFonts="1">
    <font>
      <sz val="11"/>
      <color theme="1"/>
      <name val="Calibri"/>
      <family val="2"/>
      <scheme val="minor"/>
    </font>
    <font>
      <b/>
      <sz val="11"/>
      <color theme="1"/>
      <name val="Calibri"/>
      <family val="2"/>
      <scheme val="minor"/>
    </font>
    <font>
      <sz val="9"/>
      <color indexed="81"/>
      <name val="Tahoma"/>
      <charset val="1"/>
    </font>
    <font>
      <b/>
      <sz val="9"/>
      <color indexed="81"/>
      <name val="Tahoma"/>
      <charset val="1"/>
    </font>
    <font>
      <b/>
      <sz val="12"/>
      <color rgb="FF000000"/>
      <name val="Calibri"/>
      <family val="2"/>
    </font>
    <font>
      <sz val="12"/>
      <color rgb="FF000000"/>
      <name val="Calibri"/>
      <family val="2"/>
    </font>
    <font>
      <sz val="12"/>
      <color theme="1"/>
      <name val="Calibri"/>
      <family val="2"/>
      <scheme val="minor"/>
    </font>
    <font>
      <b/>
      <sz val="11"/>
      <color theme="1"/>
      <name val="Calibri Light"/>
      <family val="2"/>
      <scheme val="major"/>
    </font>
    <font>
      <sz val="11"/>
      <color theme="1"/>
      <name val="Calibri Light"/>
      <family val="2"/>
      <scheme val="major"/>
    </font>
    <font>
      <b/>
      <u/>
      <sz val="11"/>
      <color theme="1"/>
      <name val="Calibri Light"/>
      <family val="2"/>
      <scheme val="major"/>
    </font>
    <font>
      <sz val="11"/>
      <name val="Calibri Light"/>
      <family val="2"/>
      <scheme val="major"/>
    </font>
    <font>
      <i/>
      <sz val="11"/>
      <color theme="1"/>
      <name val="Calibri Light"/>
      <family val="2"/>
      <scheme val="major"/>
    </font>
    <font>
      <sz val="11"/>
      <color rgb="FF000000"/>
      <name val="Calibri Light"/>
      <family val="2"/>
    </font>
    <font>
      <b/>
      <u/>
      <sz val="16"/>
      <color theme="1"/>
      <name val="Calibri Light"/>
      <family val="2"/>
      <scheme val="major"/>
    </font>
    <font>
      <b/>
      <u/>
      <sz val="16"/>
      <color theme="0"/>
      <name val="Calibri Light"/>
      <family val="2"/>
      <scheme val="major"/>
    </font>
    <font>
      <sz val="16"/>
      <color theme="0"/>
      <name val="Calibri Light"/>
      <family val="2"/>
      <scheme val="major"/>
    </font>
    <font>
      <sz val="11"/>
      <color rgb="FF000000"/>
      <name val="Calibri Light"/>
    </font>
    <font>
      <sz val="11"/>
      <color rgb="FF70AD47"/>
      <name val="Calibri Light"/>
      <family val="2"/>
    </font>
    <font>
      <b/>
      <sz val="11"/>
      <color rgb="FF000000"/>
      <name val="Calibri Light"/>
      <family val="2"/>
    </font>
    <font>
      <b/>
      <i/>
      <sz val="11"/>
      <color theme="1"/>
      <name val="Calibri Light"/>
      <family val="2"/>
      <scheme val="major"/>
    </font>
    <font>
      <b/>
      <u/>
      <sz val="11"/>
      <color rgb="FF000000"/>
      <name val="Calibri Light"/>
    </font>
    <font>
      <b/>
      <u/>
      <sz val="10"/>
      <color theme="1"/>
      <name val="Calibri Light"/>
      <family val="2"/>
      <scheme val="major"/>
    </font>
    <font>
      <sz val="11"/>
      <color theme="1"/>
      <name val="Calibri Light"/>
    </font>
    <font>
      <b/>
      <u/>
      <sz val="11"/>
      <name val="Calibri Light"/>
      <family val="2"/>
      <scheme val="major"/>
    </font>
    <font>
      <b/>
      <sz val="14"/>
      <name val="Calibri Light"/>
      <family val="2"/>
      <scheme val="major"/>
    </font>
    <font>
      <b/>
      <sz val="11"/>
      <color rgb="FF000000"/>
      <name val="Calibri Light"/>
    </font>
    <font>
      <sz val="11"/>
      <color rgb="FFFF0000"/>
      <name val="Calibri Light"/>
    </font>
    <font>
      <b/>
      <sz val="20"/>
      <color theme="1"/>
      <name val="Calibri"/>
      <family val="2"/>
      <scheme val="minor"/>
    </font>
    <font>
      <b/>
      <sz val="12"/>
      <color theme="1"/>
      <name val="Calibri"/>
      <family val="2"/>
      <scheme val="minor"/>
    </font>
    <font>
      <b/>
      <sz val="14"/>
      <color theme="5"/>
      <name val="Calibri"/>
      <family val="2"/>
      <scheme val="minor"/>
    </font>
    <font>
      <b/>
      <i/>
      <sz val="12"/>
      <color theme="5"/>
      <name val="Calibri"/>
      <family val="2"/>
    </font>
    <font>
      <b/>
      <i/>
      <sz val="12"/>
      <name val="Calibri"/>
      <family val="2"/>
    </font>
    <font>
      <sz val="11"/>
      <color theme="1"/>
      <name val="Calibri Light"/>
      <scheme val="major"/>
    </font>
    <font>
      <b/>
      <u/>
      <sz val="16"/>
      <color theme="0"/>
      <name val="Calibri Light"/>
      <scheme val="major"/>
    </font>
    <font>
      <sz val="12"/>
      <color theme="1"/>
      <name val="Calibri Light"/>
      <family val="2"/>
      <scheme val="major"/>
    </font>
    <font>
      <b/>
      <sz val="12"/>
      <color theme="1"/>
      <name val="Calibri Light"/>
      <family val="2"/>
      <scheme val="major"/>
    </font>
    <font>
      <b/>
      <sz val="12"/>
      <color rgb="FF000000"/>
      <name val="Calibri Light"/>
      <family val="2"/>
      <scheme val="major"/>
    </font>
    <font>
      <sz val="12"/>
      <color rgb="FF000000"/>
      <name val="Calibri Light"/>
      <family val="2"/>
      <scheme val="major"/>
    </font>
    <font>
      <sz val="11"/>
      <color rgb="FF4472C4"/>
      <name val="Calibri Light"/>
    </font>
    <font>
      <sz val="12"/>
      <color rgb="FF000000"/>
      <name val="Calibri"/>
    </font>
    <font>
      <sz val="12"/>
      <color rgb="FF4472C4"/>
      <name val="Calibri"/>
    </font>
    <font>
      <sz val="12"/>
      <color rgb="FFFF0000"/>
      <name val="Calibri"/>
    </font>
    <font>
      <sz val="12"/>
      <color rgb="FF0D0D0D"/>
      <name val="Calibri"/>
    </font>
    <font>
      <sz val="12"/>
      <color theme="1"/>
      <name val="Calibri"/>
    </font>
    <font>
      <sz val="11"/>
      <color rgb="FF70AD47"/>
      <name val="Calibri Light"/>
    </font>
    <font>
      <u/>
      <sz val="11"/>
      <color rgb="FF000000"/>
      <name val="Calibri Light"/>
    </font>
    <font>
      <i/>
      <sz val="11"/>
      <color rgb="FF000000"/>
      <name val="Calibri Light"/>
    </font>
    <font>
      <sz val="11"/>
      <color rgb="FF000000"/>
      <name val="Calibri Light"/>
      <charset val="1"/>
    </font>
    <font>
      <b/>
      <sz val="11"/>
      <color rgb="FF444444"/>
      <name val="Calibri"/>
      <family val="2"/>
      <charset val="1"/>
    </font>
    <font>
      <sz val="11"/>
      <name val="Calibri Light"/>
      <family val="2"/>
    </font>
    <font>
      <sz val="11"/>
      <color theme="1"/>
      <name val="Calibri Light"/>
      <family val="2"/>
    </font>
    <font>
      <sz val="12"/>
      <color theme="8"/>
      <name val="Calibri"/>
      <family val="2"/>
    </font>
    <font>
      <sz val="12"/>
      <name val="Calibri Light"/>
      <family val="2"/>
      <scheme val="major"/>
    </font>
    <font>
      <sz val="8"/>
      <color rgb="FF000000"/>
      <name val="Calibri"/>
    </font>
  </fonts>
  <fills count="8">
    <fill>
      <patternFill patternType="none"/>
    </fill>
    <fill>
      <patternFill patternType="gray125"/>
    </fill>
    <fill>
      <patternFill patternType="solid">
        <fgColor theme="2"/>
        <bgColor indexed="64"/>
      </patternFill>
    </fill>
    <fill>
      <patternFill patternType="solid">
        <fgColor theme="9" tint="0.79998168889431442"/>
        <bgColor indexed="64"/>
      </patternFill>
    </fill>
    <fill>
      <patternFill patternType="solid">
        <fgColor theme="9"/>
        <bgColor indexed="64"/>
      </patternFill>
    </fill>
    <fill>
      <patternFill patternType="solid">
        <fgColor theme="5" tint="0.79998168889431442"/>
        <bgColor indexed="64"/>
      </patternFill>
    </fill>
    <fill>
      <patternFill patternType="solid">
        <fgColor theme="0"/>
        <bgColor indexed="64"/>
      </patternFill>
    </fill>
    <fill>
      <patternFill patternType="solid">
        <fgColor theme="5" tint="0.59999389629810485"/>
        <bgColor indexed="64"/>
      </patternFill>
    </fill>
  </fills>
  <borders count="3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top/>
      <bottom style="thin">
        <color theme="5"/>
      </bottom>
      <diagonal/>
    </border>
    <border>
      <left/>
      <right/>
      <top style="thin">
        <color theme="5"/>
      </top>
      <bottom style="thin">
        <color theme="5"/>
      </bottom>
      <diagonal/>
    </border>
    <border>
      <left/>
      <right/>
      <top style="thin">
        <color theme="5"/>
      </top>
      <bottom/>
      <diagonal/>
    </border>
  </borders>
  <cellStyleXfs count="1">
    <xf numFmtId="0" fontId="0" fillId="0" borderId="0"/>
  </cellStyleXfs>
  <cellXfs count="98">
    <xf numFmtId="0" fontId="0" fillId="0" borderId="0" xfId="0"/>
    <xf numFmtId="0" fontId="1" fillId="0" borderId="0" xfId="0" applyFont="1"/>
    <xf numFmtId="0" fontId="7" fillId="3" borderId="0" xfId="0" applyFont="1" applyFill="1" applyAlignment="1">
      <alignment vertical="center" wrapText="1"/>
    </xf>
    <xf numFmtId="0" fontId="7" fillId="3" borderId="0" xfId="0" applyFont="1" applyFill="1" applyAlignment="1">
      <alignment horizontal="center" vertical="center" wrapText="1"/>
    </xf>
    <xf numFmtId="0" fontId="7" fillId="6" borderId="0" xfId="0" applyFont="1" applyFill="1" applyAlignment="1">
      <alignment vertical="center" wrapText="1"/>
    </xf>
    <xf numFmtId="0" fontId="8" fillId="6" borderId="0" xfId="0" applyFont="1" applyFill="1" applyAlignment="1">
      <alignment vertical="center" wrapText="1"/>
    </xf>
    <xf numFmtId="0" fontId="7" fillId="0" borderId="0" xfId="0" applyFont="1" applyAlignment="1">
      <alignment vertical="center" wrapText="1"/>
    </xf>
    <xf numFmtId="0" fontId="8" fillId="0" borderId="15" xfId="0" applyFont="1" applyBorder="1" applyAlignment="1">
      <alignment vertical="center" wrapText="1"/>
    </xf>
    <xf numFmtId="0" fontId="8" fillId="2" borderId="8" xfId="0" applyFont="1" applyFill="1" applyBorder="1" applyAlignment="1">
      <alignment horizontal="center" vertical="center" wrapText="1"/>
    </xf>
    <xf numFmtId="0" fontId="8" fillId="0" borderId="16" xfId="0" applyFont="1" applyBorder="1" applyAlignment="1">
      <alignment horizontal="center" vertical="center" wrapText="1"/>
    </xf>
    <xf numFmtId="0" fontId="8" fillId="0" borderId="0" xfId="0" applyFont="1" applyAlignment="1">
      <alignment vertical="center" wrapText="1"/>
    </xf>
    <xf numFmtId="0" fontId="18" fillId="0" borderId="9" xfId="0" applyFont="1" applyBorder="1" applyAlignment="1">
      <alignment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0" xfId="0" applyFont="1" applyAlignment="1">
      <alignment horizontal="center" vertical="center" wrapText="1"/>
    </xf>
    <xf numFmtId="0" fontId="14" fillId="4" borderId="0" xfId="0" applyFont="1" applyFill="1" applyAlignment="1">
      <alignment vertical="center" wrapText="1"/>
    </xf>
    <xf numFmtId="0" fontId="15" fillId="4" borderId="0" xfId="0" applyFont="1" applyFill="1" applyAlignment="1">
      <alignment horizontal="center" vertical="center" wrapText="1"/>
    </xf>
    <xf numFmtId="0" fontId="9" fillId="0" borderId="1" xfId="0" applyFont="1" applyBorder="1" applyAlignment="1">
      <alignment vertical="center" wrapText="1"/>
    </xf>
    <xf numFmtId="0" fontId="8" fillId="0" borderId="12" xfId="0" applyFont="1" applyBorder="1" applyAlignment="1">
      <alignment vertical="center" wrapText="1"/>
    </xf>
    <xf numFmtId="0" fontId="8" fillId="2" borderId="13" xfId="0" applyFont="1" applyFill="1" applyBorder="1" applyAlignment="1">
      <alignment horizontal="center" vertical="center" wrapText="1"/>
    </xf>
    <xf numFmtId="0" fontId="8" fillId="0" borderId="14" xfId="0" applyFont="1" applyBorder="1" applyAlignment="1">
      <alignment horizontal="center" vertical="center" wrapText="1"/>
    </xf>
    <xf numFmtId="0" fontId="10" fillId="0" borderId="15" xfId="0" applyFont="1" applyBorder="1" applyAlignment="1">
      <alignment vertical="center" wrapText="1"/>
    </xf>
    <xf numFmtId="0" fontId="8" fillId="2" borderId="18" xfId="0" applyFont="1" applyFill="1" applyBorder="1" applyAlignment="1">
      <alignment horizontal="center" vertical="center" wrapText="1"/>
    </xf>
    <xf numFmtId="0" fontId="8" fillId="0" borderId="19" xfId="0" applyFont="1" applyBorder="1" applyAlignment="1">
      <alignment horizontal="center" vertical="center" wrapText="1"/>
    </xf>
    <xf numFmtId="0" fontId="8" fillId="6" borderId="0" xfId="0" applyFont="1" applyFill="1" applyAlignment="1">
      <alignment horizontal="center" vertical="center" wrapText="1"/>
    </xf>
    <xf numFmtId="0" fontId="14" fillId="6" borderId="0" xfId="0" applyFont="1" applyFill="1" applyAlignment="1">
      <alignment vertical="center" wrapText="1"/>
    </xf>
    <xf numFmtId="0" fontId="15" fillId="6" borderId="0" xfId="0" applyFont="1" applyFill="1" applyAlignment="1">
      <alignment horizontal="center" vertical="center" wrapText="1"/>
    </xf>
    <xf numFmtId="0" fontId="8" fillId="0" borderId="26" xfId="0" applyFont="1" applyBorder="1" applyAlignment="1">
      <alignment horizontal="center" vertical="center" wrapText="1"/>
    </xf>
    <xf numFmtId="0" fontId="8" fillId="0" borderId="17" xfId="0" applyFont="1" applyBorder="1" applyAlignment="1">
      <alignment vertical="center" wrapText="1"/>
    </xf>
    <xf numFmtId="0" fontId="8" fillId="5" borderId="27" xfId="0" applyFont="1" applyFill="1" applyBorder="1" applyAlignment="1">
      <alignment vertical="center" wrapText="1"/>
    </xf>
    <xf numFmtId="0" fontId="8" fillId="0" borderId="9" xfId="0" applyFont="1" applyBorder="1" applyAlignment="1">
      <alignment vertical="center" wrapText="1"/>
    </xf>
    <xf numFmtId="0" fontId="8" fillId="2" borderId="10" xfId="0" applyFont="1" applyFill="1" applyBorder="1" applyAlignment="1">
      <alignment horizontal="center" vertical="center" wrapText="1"/>
    </xf>
    <xf numFmtId="0" fontId="13" fillId="4" borderId="0" xfId="0" applyFont="1" applyFill="1" applyAlignment="1">
      <alignment vertical="center" wrapText="1"/>
    </xf>
    <xf numFmtId="0" fontId="8" fillId="4" borderId="0" xfId="0" applyFont="1" applyFill="1" applyAlignment="1">
      <alignment horizontal="center" vertical="center" wrapText="1"/>
    </xf>
    <xf numFmtId="0" fontId="8" fillId="2" borderId="0" xfId="0" applyFont="1" applyFill="1" applyAlignment="1">
      <alignment horizontal="center" vertical="center" wrapText="1"/>
    </xf>
    <xf numFmtId="0" fontId="0" fillId="6" borderId="0" xfId="0" applyFill="1"/>
    <xf numFmtId="0" fontId="0" fillId="6" borderId="0" xfId="0" applyFill="1" applyAlignment="1">
      <alignment vertical="top" wrapText="1"/>
    </xf>
    <xf numFmtId="0" fontId="16" fillId="0" borderId="15" xfId="0" applyFont="1" applyBorder="1" applyAlignment="1">
      <alignment vertical="center" wrapText="1"/>
    </xf>
    <xf numFmtId="0" fontId="8" fillId="6" borderId="0" xfId="0" applyFont="1" applyFill="1"/>
    <xf numFmtId="0" fontId="21" fillId="6" borderId="1" xfId="0" applyFont="1" applyFill="1" applyBorder="1" applyAlignment="1">
      <alignment vertical="top" wrapText="1"/>
    </xf>
    <xf numFmtId="9" fontId="8" fillId="6" borderId="7" xfId="0" applyNumberFormat="1" applyFont="1" applyFill="1" applyBorder="1" applyAlignment="1">
      <alignment vertical="top" wrapText="1"/>
    </xf>
    <xf numFmtId="0" fontId="8" fillId="6" borderId="0" xfId="0" applyFont="1" applyFill="1" applyAlignment="1">
      <alignment vertical="top" wrapText="1"/>
    </xf>
    <xf numFmtId="0" fontId="8" fillId="6" borderId="4" xfId="0" applyFont="1" applyFill="1" applyBorder="1" applyAlignment="1">
      <alignment vertical="top" wrapText="1"/>
    </xf>
    <xf numFmtId="9" fontId="8" fillId="6" borderId="6" xfId="0" applyNumberFormat="1" applyFont="1" applyFill="1" applyBorder="1" applyAlignment="1">
      <alignment vertical="top" wrapText="1"/>
    </xf>
    <xf numFmtId="0" fontId="8" fillId="6" borderId="5" xfId="0" applyFont="1" applyFill="1" applyBorder="1" applyAlignment="1">
      <alignment vertical="top" wrapText="1"/>
    </xf>
    <xf numFmtId="9" fontId="8" fillId="6" borderId="23" xfId="0" applyNumberFormat="1" applyFont="1" applyFill="1" applyBorder="1" applyAlignment="1">
      <alignment vertical="top" wrapText="1"/>
    </xf>
    <xf numFmtId="9" fontId="8" fillId="6" borderId="0" xfId="0" applyNumberFormat="1" applyFont="1" applyFill="1" applyAlignment="1">
      <alignment vertical="top" wrapText="1"/>
    </xf>
    <xf numFmtId="0" fontId="9" fillId="3" borderId="2" xfId="0" applyFont="1" applyFill="1" applyBorder="1" applyAlignment="1">
      <alignment vertical="top" wrapText="1"/>
    </xf>
    <xf numFmtId="9" fontId="8" fillId="3" borderId="3" xfId="0" applyNumberFormat="1" applyFont="1" applyFill="1" applyBorder="1" applyAlignment="1">
      <alignment vertical="top" wrapText="1"/>
    </xf>
    <xf numFmtId="0" fontId="0" fillId="6" borderId="0" xfId="0" applyFill="1" applyAlignment="1">
      <alignment wrapText="1"/>
    </xf>
    <xf numFmtId="0" fontId="6" fillId="6" borderId="0" xfId="0" applyFont="1" applyFill="1" applyAlignment="1">
      <alignment vertical="top" wrapText="1"/>
    </xf>
    <xf numFmtId="0" fontId="8" fillId="6" borderId="0" xfId="0" applyFont="1" applyFill="1" applyAlignment="1">
      <alignment wrapText="1"/>
    </xf>
    <xf numFmtId="0" fontId="8" fillId="0" borderId="0" xfId="0" applyFont="1" applyAlignment="1">
      <alignment wrapText="1"/>
    </xf>
    <xf numFmtId="0" fontId="8" fillId="6" borderId="0" xfId="0" applyFont="1" applyFill="1" applyAlignment="1">
      <alignment horizontal="left" vertical="top" wrapText="1"/>
    </xf>
    <xf numFmtId="0" fontId="8" fillId="7" borderId="0" xfId="0" applyFont="1" applyFill="1" applyAlignment="1">
      <alignment wrapText="1"/>
    </xf>
    <xf numFmtId="0" fontId="24" fillId="7" borderId="0" xfId="0" applyFont="1" applyFill="1" applyAlignment="1">
      <alignment vertical="top" wrapText="1"/>
    </xf>
    <xf numFmtId="0" fontId="23" fillId="7" borderId="28" xfId="0" applyFont="1" applyFill="1" applyBorder="1" applyAlignment="1">
      <alignment horizontal="left" vertical="top" wrapText="1"/>
    </xf>
    <xf numFmtId="0" fontId="8" fillId="7" borderId="28" xfId="0" applyFont="1" applyFill="1" applyBorder="1" applyAlignment="1">
      <alignment wrapText="1"/>
    </xf>
    <xf numFmtId="0" fontId="4" fillId="6" borderId="24" xfId="0" applyFont="1" applyFill="1" applyBorder="1" applyAlignment="1">
      <alignment horizontal="left" vertical="top" wrapText="1"/>
    </xf>
    <xf numFmtId="0" fontId="1" fillId="6" borderId="0" xfId="0" applyFont="1" applyFill="1" applyAlignment="1">
      <alignment wrapText="1"/>
    </xf>
    <xf numFmtId="0" fontId="1" fillId="6" borderId="0" xfId="0" applyFont="1" applyFill="1"/>
    <xf numFmtId="0" fontId="1" fillId="3" borderId="0" xfId="0" applyFont="1" applyFill="1" applyAlignment="1">
      <alignment horizontal="left" vertical="center" wrapText="1"/>
    </xf>
    <xf numFmtId="0" fontId="1" fillId="3" borderId="0" xfId="0" applyFont="1" applyFill="1" applyAlignment="1">
      <alignment vertical="center" wrapText="1"/>
    </xf>
    <xf numFmtId="0" fontId="27" fillId="6" borderId="0" xfId="0" applyFont="1" applyFill="1"/>
    <xf numFmtId="0" fontId="29" fillId="6" borderId="0" xfId="0" applyFont="1" applyFill="1"/>
    <xf numFmtId="0" fontId="1" fillId="3" borderId="0" xfId="0" applyFont="1" applyFill="1" applyAlignment="1">
      <alignment vertical="center"/>
    </xf>
    <xf numFmtId="0" fontId="28" fillId="3" borderId="0" xfId="0" applyFont="1" applyFill="1" applyAlignment="1">
      <alignment wrapText="1"/>
    </xf>
    <xf numFmtId="0" fontId="33" fillId="4" borderId="0" xfId="0" applyFont="1" applyFill="1" applyAlignment="1">
      <alignment vertical="center" wrapText="1"/>
    </xf>
    <xf numFmtId="0" fontId="34" fillId="6" borderId="0" xfId="0" applyFont="1" applyFill="1" applyAlignment="1">
      <alignment vertical="top" wrapText="1"/>
    </xf>
    <xf numFmtId="0" fontId="36" fillId="6" borderId="30" xfId="0" applyFont="1" applyFill="1" applyBorder="1" applyAlignment="1">
      <alignment vertical="top" wrapText="1"/>
    </xf>
    <xf numFmtId="0" fontId="37" fillId="6" borderId="30" xfId="0" applyFont="1" applyFill="1" applyBorder="1" applyAlignment="1">
      <alignment vertical="top" wrapText="1"/>
    </xf>
    <xf numFmtId="0" fontId="36" fillId="6" borderId="29" xfId="0" applyFont="1" applyFill="1" applyBorder="1" applyAlignment="1">
      <alignment vertical="top" wrapText="1"/>
    </xf>
    <xf numFmtId="0" fontId="37" fillId="6" borderId="29" xfId="0" applyFont="1" applyFill="1" applyBorder="1" applyAlignment="1">
      <alignment vertical="top" wrapText="1"/>
    </xf>
    <xf numFmtId="0" fontId="12" fillId="0" borderId="15" xfId="0" applyFont="1" applyBorder="1" applyAlignment="1">
      <alignment vertical="center" wrapText="1"/>
    </xf>
    <xf numFmtId="0" fontId="43" fillId="6" borderId="0" xfId="0" applyFont="1" applyFill="1" applyAlignment="1">
      <alignment vertical="top" wrapText="1"/>
    </xf>
    <xf numFmtId="0" fontId="22" fillId="5" borderId="25" xfId="0" applyFont="1" applyFill="1" applyBorder="1" applyAlignment="1">
      <alignment vertical="center" wrapText="1"/>
    </xf>
    <xf numFmtId="0" fontId="16" fillId="5" borderId="25" xfId="0" applyFont="1" applyFill="1" applyBorder="1" applyAlignment="1">
      <alignment vertical="center" wrapText="1"/>
    </xf>
    <xf numFmtId="0" fontId="22" fillId="0" borderId="15" xfId="0" applyFont="1" applyBorder="1" applyAlignment="1">
      <alignment vertical="center" wrapText="1"/>
    </xf>
    <xf numFmtId="0" fontId="47" fillId="0" borderId="0" xfId="0" applyFont="1"/>
    <xf numFmtId="0" fontId="48" fillId="0" borderId="0" xfId="0" applyFont="1"/>
    <xf numFmtId="0" fontId="16" fillId="6" borderId="5" xfId="0" applyFont="1" applyFill="1" applyBorder="1" applyAlignment="1">
      <alignment vertical="top" wrapText="1"/>
    </xf>
    <xf numFmtId="0" fontId="7" fillId="6" borderId="0" xfId="0" applyFont="1" applyFill="1" applyAlignment="1">
      <alignment horizontal="center" vertical="center" wrapText="1"/>
    </xf>
    <xf numFmtId="0" fontId="50" fillId="0" borderId="4" xfId="0" applyFont="1" applyBorder="1" applyAlignment="1">
      <alignment vertical="center" wrapText="1"/>
    </xf>
    <xf numFmtId="0" fontId="16" fillId="0" borderId="12" xfId="0" applyFont="1" applyBorder="1" applyAlignment="1">
      <alignment vertical="center" wrapText="1"/>
    </xf>
    <xf numFmtId="0" fontId="8" fillId="5" borderId="8" xfId="0" applyFont="1" applyFill="1" applyBorder="1" applyAlignment="1">
      <alignment horizontal="center" vertical="center" wrapText="1"/>
    </xf>
    <xf numFmtId="0" fontId="8" fillId="5" borderId="26"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8" fillId="5" borderId="23" xfId="0" applyFont="1" applyFill="1" applyBorder="1" applyAlignment="1">
      <alignment horizontal="center" vertical="center" wrapText="1"/>
    </xf>
    <xf numFmtId="0" fontId="49" fillId="0" borderId="15" xfId="0" applyFont="1" applyBorder="1" applyAlignment="1">
      <alignment vertical="center" wrapText="1"/>
    </xf>
    <xf numFmtId="0" fontId="50" fillId="0" borderId="5" xfId="0" applyFont="1" applyBorder="1" applyAlignment="1">
      <alignment vertical="center" wrapText="1"/>
    </xf>
    <xf numFmtId="0" fontId="35" fillId="0" borderId="0" xfId="0" applyFont="1" applyAlignment="1">
      <alignment vertical="top" wrapText="1"/>
    </xf>
    <xf numFmtId="0" fontId="53" fillId="6" borderId="0" xfId="0" applyFont="1" applyFill="1"/>
    <xf numFmtId="0" fontId="22" fillId="5" borderId="20" xfId="0" applyFont="1" applyFill="1" applyBorder="1" applyAlignment="1">
      <alignment horizontal="left" vertical="center" wrapText="1"/>
    </xf>
    <xf numFmtId="0" fontId="32" fillId="5" borderId="21" xfId="0" applyFont="1" applyFill="1" applyBorder="1" applyAlignment="1">
      <alignment horizontal="left" vertical="center" wrapText="1"/>
    </xf>
    <xf numFmtId="0" fontId="32" fillId="5" borderId="22" xfId="0" applyFont="1" applyFill="1" applyBorder="1" applyAlignment="1">
      <alignment horizontal="left" vertical="center" wrapText="1"/>
    </xf>
    <xf numFmtId="0" fontId="16" fillId="5" borderId="20" xfId="0" applyFont="1" applyFill="1" applyBorder="1" applyAlignment="1">
      <alignment horizontal="left" vertical="center" wrapText="1"/>
    </xf>
    <xf numFmtId="0" fontId="8" fillId="5" borderId="21" xfId="0" applyFont="1" applyFill="1" applyBorder="1" applyAlignment="1">
      <alignment horizontal="left" vertical="center" wrapText="1"/>
    </xf>
    <xf numFmtId="0" fontId="8" fillId="5" borderId="22" xfId="0" applyFont="1" applyFill="1" applyBorder="1" applyAlignment="1">
      <alignment horizontal="left" vertical="center" wrapText="1"/>
    </xf>
  </cellXfs>
  <cellStyles count="1">
    <cellStyle name="Normal" xfId="0" builtinId="0"/>
  </cellStyles>
  <dxfs count="11">
    <dxf>
      <fill>
        <patternFill>
          <bgColor theme="7" tint="0.59996337778862885"/>
        </patternFill>
      </fill>
    </dxf>
    <dxf>
      <fill>
        <patternFill>
          <bgColor theme="5" tint="0.59996337778862885"/>
        </patternFill>
      </fill>
    </dxf>
    <dxf>
      <fill>
        <patternFill>
          <bgColor theme="7" tint="0.59996337778862885"/>
        </patternFill>
      </fill>
    </dxf>
    <dxf>
      <fill>
        <patternFill>
          <bgColor theme="5" tint="0.59996337778862885"/>
        </patternFill>
      </fill>
    </dxf>
    <dxf>
      <fill>
        <patternFill>
          <bgColor theme="9" tint="0.59996337778862885"/>
        </patternFill>
      </fill>
    </dxf>
    <dxf>
      <fill>
        <patternFill patternType="none">
          <fgColor indexed="64"/>
          <bgColor auto="1"/>
        </patternFill>
      </fill>
    </dxf>
    <dxf>
      <fill>
        <patternFill>
          <bgColor theme="9" tint="0.59996337778862885"/>
        </patternFill>
      </fill>
    </dxf>
    <dxf>
      <fill>
        <patternFill patternType="none">
          <fgColor indexed="64"/>
          <bgColor auto="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j-lt"/>
                <a:ea typeface="+mn-ea"/>
                <a:cs typeface="+mn-cs"/>
              </a:defRPr>
            </a:pPr>
            <a:r>
              <a:rPr lang="en-US" b="1"/>
              <a:t>Modelo de política empresarial</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barChart>
        <c:barDir val="bar"/>
        <c:grouping val="stacked"/>
        <c:varyColors val="0"/>
        <c:ser>
          <c:idx val="1"/>
          <c:order val="1"/>
          <c:tx>
            <c:strRef>
              <c:f>Data!$K$3</c:f>
              <c:strCache>
                <c:ptCount val="1"/>
                <c:pt idx="0">
                  <c:v>Red</c:v>
                </c:pt>
              </c:strCache>
            </c:strRef>
          </c:tx>
          <c:spPr>
            <a:solidFill>
              <a:srgbClr val="FF0000"/>
            </a:solidFill>
            <a:ln>
              <a:noFill/>
            </a:ln>
            <a:effectLst/>
          </c:spPr>
          <c:invertIfNegative val="0"/>
          <c:cat>
            <c:strRef>
              <c:extLst>
                <c:ext xmlns:c15="http://schemas.microsoft.com/office/drawing/2012/chart" uri="{02D57815-91ED-43cb-92C2-25804820EDAC}">
                  <c15:fullRef>
                    <c15:sqref>Data!$L$1:$AF$1</c15:sqref>
                  </c15:fullRef>
                </c:ext>
              </c:extLst>
              <c:f>Data!$N$1:$AA$1</c:f>
              <c:strCache>
                <c:ptCount val="14"/>
                <c:pt idx="0">
                  <c:v>Evaluación de impacto</c:v>
                </c:pt>
                <c:pt idx="1">
                  <c:v>Divulgación</c:v>
                </c:pt>
                <c:pt idx="2">
                  <c:v>Consultas</c:v>
                </c:pt>
                <c:pt idx="3">
                  <c:v>Distribución de beneficios</c:v>
                </c:pt>
                <c:pt idx="4">
                  <c:v>Mecanismos de reclamación</c:v>
                </c:pt>
                <c:pt idx="5">
                  <c:v>Género</c:v>
                </c:pt>
                <c:pt idx="6">
                  <c:v>Derechos humanos</c:v>
                </c:pt>
                <c:pt idx="7">
                  <c:v>Derechos laborales</c:v>
                </c:pt>
                <c:pt idx="8">
                  <c:v>Salud y seguridad</c:v>
                </c:pt>
                <c:pt idx="9">
                  <c:v>Seguridad alimentaria y nutrición</c:v>
                </c:pt>
                <c:pt idx="10">
                  <c:v>Derechos de tenencia y acceso a los recursos naturales</c:v>
                </c:pt>
                <c:pt idx="11">
                  <c:v>Protección ambiental y uso sustentable de recursos naturales</c:v>
                </c:pt>
                <c:pt idx="12">
                  <c:v>Gobernanza</c:v>
                </c:pt>
                <c:pt idx="13">
                  <c:v>Tecnología e innovación</c:v>
                </c:pt>
              </c:strCache>
            </c:strRef>
          </c:cat>
          <c:val>
            <c:numRef>
              <c:extLst>
                <c:ext xmlns:c15="http://schemas.microsoft.com/office/drawing/2012/chart" uri="{02D57815-91ED-43cb-92C2-25804820EDAC}">
                  <c15:fullRef>
                    <c15:sqref>Data!$L$3:$AF$3</c15:sqref>
                  </c15:fullRef>
                </c:ext>
              </c:extLst>
              <c:f>Data!$N$3:$AA$3</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A4DC-4106-A6A2-7112273481F1}"/>
            </c:ext>
          </c:extLst>
        </c:ser>
        <c:ser>
          <c:idx val="2"/>
          <c:order val="2"/>
          <c:tx>
            <c:strRef>
              <c:f>Data!$K$4</c:f>
              <c:strCache>
                <c:ptCount val="1"/>
                <c:pt idx="0">
                  <c:v>Yellow</c:v>
                </c:pt>
              </c:strCache>
            </c:strRef>
          </c:tx>
          <c:spPr>
            <a:solidFill>
              <a:schemeClr val="accent4"/>
            </a:solidFill>
            <a:ln>
              <a:noFill/>
            </a:ln>
            <a:effectLst/>
          </c:spPr>
          <c:invertIfNegative val="0"/>
          <c:cat>
            <c:strRef>
              <c:extLst>
                <c:ext xmlns:c15="http://schemas.microsoft.com/office/drawing/2012/chart" uri="{02D57815-91ED-43cb-92C2-25804820EDAC}">
                  <c15:fullRef>
                    <c15:sqref>Data!$L$1:$AF$1</c15:sqref>
                  </c15:fullRef>
                </c:ext>
              </c:extLst>
              <c:f>Data!$N$1:$AA$1</c:f>
              <c:strCache>
                <c:ptCount val="14"/>
                <c:pt idx="0">
                  <c:v>Evaluación de impacto</c:v>
                </c:pt>
                <c:pt idx="1">
                  <c:v>Divulgación</c:v>
                </c:pt>
                <c:pt idx="2">
                  <c:v>Consultas</c:v>
                </c:pt>
                <c:pt idx="3">
                  <c:v>Distribución de beneficios</c:v>
                </c:pt>
                <c:pt idx="4">
                  <c:v>Mecanismos de reclamación</c:v>
                </c:pt>
                <c:pt idx="5">
                  <c:v>Género</c:v>
                </c:pt>
                <c:pt idx="6">
                  <c:v>Derechos humanos</c:v>
                </c:pt>
                <c:pt idx="7">
                  <c:v>Derechos laborales</c:v>
                </c:pt>
                <c:pt idx="8">
                  <c:v>Salud y seguridad</c:v>
                </c:pt>
                <c:pt idx="9">
                  <c:v>Seguridad alimentaria y nutrición</c:v>
                </c:pt>
                <c:pt idx="10">
                  <c:v>Derechos de tenencia y acceso a los recursos naturales</c:v>
                </c:pt>
                <c:pt idx="11">
                  <c:v>Protección ambiental y uso sustentable de recursos naturales</c:v>
                </c:pt>
                <c:pt idx="12">
                  <c:v>Gobernanza</c:v>
                </c:pt>
                <c:pt idx="13">
                  <c:v>Tecnología e innovación</c:v>
                </c:pt>
              </c:strCache>
            </c:strRef>
          </c:cat>
          <c:val>
            <c:numRef>
              <c:extLst>
                <c:ext xmlns:c15="http://schemas.microsoft.com/office/drawing/2012/chart" uri="{02D57815-91ED-43cb-92C2-25804820EDAC}">
                  <c15:fullRef>
                    <c15:sqref>Data!$L$4:$AF$4</c15:sqref>
                  </c15:fullRef>
                </c:ext>
              </c:extLst>
              <c:f>Data!$N$4:$AA$4</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A4DC-4106-A6A2-7112273481F1}"/>
            </c:ext>
          </c:extLst>
        </c:ser>
        <c:ser>
          <c:idx val="3"/>
          <c:order val="3"/>
          <c:tx>
            <c:strRef>
              <c:f>Data!$K$5</c:f>
              <c:strCache>
                <c:ptCount val="1"/>
                <c:pt idx="0">
                  <c:v>Green</c:v>
                </c:pt>
              </c:strCache>
            </c:strRef>
          </c:tx>
          <c:spPr>
            <a:solidFill>
              <a:schemeClr val="accent6"/>
            </a:solidFill>
            <a:ln>
              <a:noFill/>
            </a:ln>
            <a:effectLst/>
          </c:spPr>
          <c:invertIfNegative val="0"/>
          <c:cat>
            <c:strRef>
              <c:extLst>
                <c:ext xmlns:c15="http://schemas.microsoft.com/office/drawing/2012/chart" uri="{02D57815-91ED-43cb-92C2-25804820EDAC}">
                  <c15:fullRef>
                    <c15:sqref>Data!$L$1:$AF$1</c15:sqref>
                  </c15:fullRef>
                </c:ext>
              </c:extLst>
              <c:f>Data!$N$1:$AA$1</c:f>
              <c:strCache>
                <c:ptCount val="14"/>
                <c:pt idx="0">
                  <c:v>Evaluación de impacto</c:v>
                </c:pt>
                <c:pt idx="1">
                  <c:v>Divulgación</c:v>
                </c:pt>
                <c:pt idx="2">
                  <c:v>Consultas</c:v>
                </c:pt>
                <c:pt idx="3">
                  <c:v>Distribución de beneficios</c:v>
                </c:pt>
                <c:pt idx="4">
                  <c:v>Mecanismos de reclamación</c:v>
                </c:pt>
                <c:pt idx="5">
                  <c:v>Género</c:v>
                </c:pt>
                <c:pt idx="6">
                  <c:v>Derechos humanos</c:v>
                </c:pt>
                <c:pt idx="7">
                  <c:v>Derechos laborales</c:v>
                </c:pt>
                <c:pt idx="8">
                  <c:v>Salud y seguridad</c:v>
                </c:pt>
                <c:pt idx="9">
                  <c:v>Seguridad alimentaria y nutrición</c:v>
                </c:pt>
                <c:pt idx="10">
                  <c:v>Derechos de tenencia y acceso a los recursos naturales</c:v>
                </c:pt>
                <c:pt idx="11">
                  <c:v>Protección ambiental y uso sustentable de recursos naturales</c:v>
                </c:pt>
                <c:pt idx="12">
                  <c:v>Gobernanza</c:v>
                </c:pt>
                <c:pt idx="13">
                  <c:v>Tecnología e innovación</c:v>
                </c:pt>
              </c:strCache>
            </c:strRef>
          </c:cat>
          <c:val>
            <c:numRef>
              <c:extLst>
                <c:ext xmlns:c15="http://schemas.microsoft.com/office/drawing/2012/chart" uri="{02D57815-91ED-43cb-92C2-25804820EDAC}">
                  <c15:fullRef>
                    <c15:sqref>Data!$L$5:$AF$5</c15:sqref>
                  </c15:fullRef>
                </c:ext>
              </c:extLst>
              <c:f>Data!$N$5:$AA$5</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A4DC-4106-A6A2-7112273481F1}"/>
            </c:ext>
          </c:extLst>
        </c:ser>
        <c:dLbls>
          <c:showLegendKey val="0"/>
          <c:showVal val="0"/>
          <c:showCatName val="0"/>
          <c:showSerName val="0"/>
          <c:showPercent val="0"/>
          <c:showBubbleSize val="0"/>
        </c:dLbls>
        <c:gapWidth val="150"/>
        <c:overlap val="100"/>
        <c:axId val="790313871"/>
        <c:axId val="790322191"/>
        <c:extLst>
          <c:ext xmlns:c15="http://schemas.microsoft.com/office/drawing/2012/chart" uri="{02D57815-91ED-43cb-92C2-25804820EDAC}">
            <c15:filteredBarSeries>
              <c15:ser>
                <c:idx val="0"/>
                <c:order val="0"/>
                <c:tx>
                  <c:strRef>
                    <c:extLst>
                      <c:ext uri="{02D57815-91ED-43cb-92C2-25804820EDAC}">
                        <c15:formulaRef>
                          <c15:sqref>Data!$K$2</c15:sqref>
                        </c15:formulaRef>
                      </c:ext>
                    </c:extLst>
                    <c:strCache>
                      <c:ptCount val="1"/>
                      <c:pt idx="0">
                        <c:v>Average Score</c:v>
                      </c:pt>
                    </c:strCache>
                  </c:strRef>
                </c:tx>
                <c:spPr>
                  <a:solidFill>
                    <a:schemeClr val="accent1"/>
                  </a:solidFill>
                  <a:ln>
                    <a:noFill/>
                  </a:ln>
                  <a:effectLst/>
                </c:spPr>
                <c:invertIfNegative val="0"/>
                <c:cat>
                  <c:strRef>
                    <c:extLst>
                      <c:ext uri="{02D57815-91ED-43cb-92C2-25804820EDAC}">
                        <c15:fullRef>
                          <c15:sqref>Data!$L$1:$AF$1</c15:sqref>
                        </c15:fullRef>
                        <c15:formulaRef>
                          <c15:sqref>Data!$N$1:$AA$1</c15:sqref>
                        </c15:formulaRef>
                      </c:ext>
                    </c:extLst>
                    <c:strCache>
                      <c:ptCount val="14"/>
                      <c:pt idx="0">
                        <c:v>Evaluación de impacto</c:v>
                      </c:pt>
                      <c:pt idx="1">
                        <c:v>Divulgación</c:v>
                      </c:pt>
                      <c:pt idx="2">
                        <c:v>Consultas</c:v>
                      </c:pt>
                      <c:pt idx="3">
                        <c:v>Distribución de beneficios</c:v>
                      </c:pt>
                      <c:pt idx="4">
                        <c:v>Mecanismos de reclamación</c:v>
                      </c:pt>
                      <c:pt idx="5">
                        <c:v>Género</c:v>
                      </c:pt>
                      <c:pt idx="6">
                        <c:v>Derechos humanos</c:v>
                      </c:pt>
                      <c:pt idx="7">
                        <c:v>Derechos laborales</c:v>
                      </c:pt>
                      <c:pt idx="8">
                        <c:v>Salud y seguridad</c:v>
                      </c:pt>
                      <c:pt idx="9">
                        <c:v>Seguridad alimentaria y nutrición</c:v>
                      </c:pt>
                      <c:pt idx="10">
                        <c:v>Derechos de tenencia y acceso a los recursos naturales</c:v>
                      </c:pt>
                      <c:pt idx="11">
                        <c:v>Protección ambiental y uso sustentable de recursos naturales</c:v>
                      </c:pt>
                      <c:pt idx="12">
                        <c:v>Gobernanza</c:v>
                      </c:pt>
                      <c:pt idx="13">
                        <c:v>Tecnología e innovación</c:v>
                      </c:pt>
                    </c:strCache>
                  </c:strRef>
                </c:cat>
                <c:val>
                  <c:numRef>
                    <c:extLst>
                      <c:ext uri="{02D57815-91ED-43cb-92C2-25804820EDAC}">
                        <c15:fullRef>
                          <c15:sqref>Data!$L$2:$AF$2</c15:sqref>
                        </c15:fullRef>
                        <c15:formulaRef>
                          <c15:sqref>Data!$N$2:$AA$2</c15:sqref>
                        </c15:formulaRef>
                      </c:ext>
                    </c:extLst>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A4DC-4106-A6A2-7112273481F1}"/>
                  </c:ext>
                </c:extLst>
              </c15:ser>
            </c15:filteredBarSeries>
          </c:ext>
        </c:extLst>
      </c:barChart>
      <c:catAx>
        <c:axId val="7903138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790322191"/>
        <c:crossesAt val="0"/>
        <c:auto val="1"/>
        <c:lblAlgn val="ctr"/>
        <c:lblOffset val="100"/>
        <c:tickMarkSkip val="1"/>
        <c:noMultiLvlLbl val="0"/>
      </c:catAx>
      <c:valAx>
        <c:axId val="790322191"/>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790313871"/>
        <c:crosses val="autoZero"/>
        <c:crossBetween val="midCat"/>
        <c:majorUnit val="0.1"/>
      </c:valAx>
      <c:spPr>
        <a:noFill/>
        <a:ln>
          <a:noFill/>
        </a:ln>
        <a:effectLst/>
      </c:spPr>
    </c:plotArea>
    <c:plotVisOnly val="1"/>
    <c:dispBlanksAs val="gap"/>
    <c:showDLblsOverMax val="0"/>
  </c:chart>
  <c:spPr>
    <a:solidFill>
      <a:schemeClr val="bg1"/>
    </a:solidFill>
    <a:ln w="19050" cap="flat" cmpd="sng" algn="ctr">
      <a:solidFill>
        <a:schemeClr val="tx1"/>
      </a:solidFill>
      <a:round/>
    </a:ln>
    <a:effectLst/>
  </c:spPr>
  <c:txPr>
    <a:bodyPr/>
    <a:lstStyle/>
    <a:p>
      <a:pPr>
        <a:defRPr>
          <a:latin typeface="+mj-lt"/>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j-lt"/>
                <a:ea typeface="+mn-ea"/>
                <a:cs typeface="+mn-cs"/>
              </a:defRPr>
            </a:pPr>
            <a:r>
              <a:rPr lang="en-US" b="1"/>
              <a:t>Marco de cinco pasos</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barChart>
        <c:barDir val="bar"/>
        <c:grouping val="stacked"/>
        <c:varyColors val="0"/>
        <c:ser>
          <c:idx val="1"/>
          <c:order val="1"/>
          <c:tx>
            <c:strRef>
              <c:f>Data!$K$3</c:f>
              <c:strCache>
                <c:ptCount val="1"/>
                <c:pt idx="0">
                  <c:v>Red</c:v>
                </c:pt>
              </c:strCache>
            </c:strRef>
          </c:tx>
          <c:spPr>
            <a:solidFill>
              <a:srgbClr val="FF0000"/>
            </a:solidFill>
            <a:ln>
              <a:noFill/>
            </a:ln>
            <a:effectLst/>
          </c:spPr>
          <c:invertIfNegative val="0"/>
          <c:cat>
            <c:strRef>
              <c:extLst>
                <c:ext xmlns:c15="http://schemas.microsoft.com/office/drawing/2012/chart" uri="{02D57815-91ED-43cb-92C2-25804820EDAC}">
                  <c15:fullRef>
                    <c15:sqref>Data!$L$1:$AF$1</c15:sqref>
                  </c15:fullRef>
                </c:ext>
              </c:extLst>
              <c:f>Data!$AB$1:$AF$1</c:f>
              <c:strCache>
                <c:ptCount val="5"/>
                <c:pt idx="0">
                  <c:v>Paso 1: Establecer sistemas sólidos de gestión empresarial</c:v>
                </c:pt>
                <c:pt idx="1">
                  <c:v>Paso 2. Identificar, evaluar y priorizar los riesgos en la cadena de suministro </c:v>
                </c:pt>
                <c:pt idx="2">
                  <c:v>Paso 3. Diseñar e implementar una estrategia para responder a los riesgos identificados</c:v>
                </c:pt>
                <c:pt idx="3">
                  <c:v>Paso 4. Verificar la debida diligencia de la cadena de suministro </c:v>
                </c:pt>
                <c:pt idx="4">
                  <c:v>Paso 5. Informar sobre la debida diligencia en la cadena de suministro </c:v>
                </c:pt>
              </c:strCache>
            </c:strRef>
          </c:cat>
          <c:val>
            <c:numRef>
              <c:extLst>
                <c:ext xmlns:c15="http://schemas.microsoft.com/office/drawing/2012/chart" uri="{02D57815-91ED-43cb-92C2-25804820EDAC}">
                  <c15:fullRef>
                    <c15:sqref>Data!$L$3:$AF$3</c15:sqref>
                  </c15:fullRef>
                </c:ext>
              </c:extLst>
              <c:f>Data!$AB$3:$AF$3</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9599-4D6A-8379-23C1D0DD96C8}"/>
            </c:ext>
          </c:extLst>
        </c:ser>
        <c:ser>
          <c:idx val="2"/>
          <c:order val="2"/>
          <c:tx>
            <c:strRef>
              <c:f>Data!$K$4</c:f>
              <c:strCache>
                <c:ptCount val="1"/>
                <c:pt idx="0">
                  <c:v>Yellow</c:v>
                </c:pt>
              </c:strCache>
            </c:strRef>
          </c:tx>
          <c:spPr>
            <a:solidFill>
              <a:schemeClr val="accent4"/>
            </a:solidFill>
            <a:ln>
              <a:noFill/>
            </a:ln>
            <a:effectLst/>
          </c:spPr>
          <c:invertIfNegative val="0"/>
          <c:cat>
            <c:strRef>
              <c:extLst>
                <c:ext xmlns:c15="http://schemas.microsoft.com/office/drawing/2012/chart" uri="{02D57815-91ED-43cb-92C2-25804820EDAC}">
                  <c15:fullRef>
                    <c15:sqref>Data!$L$1:$AF$1</c15:sqref>
                  </c15:fullRef>
                </c:ext>
              </c:extLst>
              <c:f>Data!$AB$1:$AF$1</c:f>
              <c:strCache>
                <c:ptCount val="5"/>
                <c:pt idx="0">
                  <c:v>Paso 1: Establecer sistemas sólidos de gestión empresarial</c:v>
                </c:pt>
                <c:pt idx="1">
                  <c:v>Paso 2. Identificar, evaluar y priorizar los riesgos en la cadena de suministro </c:v>
                </c:pt>
                <c:pt idx="2">
                  <c:v>Paso 3. Diseñar e implementar una estrategia para responder a los riesgos identificados</c:v>
                </c:pt>
                <c:pt idx="3">
                  <c:v>Paso 4. Verificar la debida diligencia de la cadena de suministro </c:v>
                </c:pt>
                <c:pt idx="4">
                  <c:v>Paso 5. Informar sobre la debida diligencia en la cadena de suministro </c:v>
                </c:pt>
              </c:strCache>
            </c:strRef>
          </c:cat>
          <c:val>
            <c:numRef>
              <c:extLst>
                <c:ext xmlns:c15="http://schemas.microsoft.com/office/drawing/2012/chart" uri="{02D57815-91ED-43cb-92C2-25804820EDAC}">
                  <c15:fullRef>
                    <c15:sqref>Data!$L$4:$AF$4</c15:sqref>
                  </c15:fullRef>
                </c:ext>
              </c:extLst>
              <c:f>Data!$AB$4:$AF$4</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9599-4D6A-8379-23C1D0DD96C8}"/>
            </c:ext>
          </c:extLst>
        </c:ser>
        <c:ser>
          <c:idx val="3"/>
          <c:order val="3"/>
          <c:tx>
            <c:strRef>
              <c:f>Data!$K$5</c:f>
              <c:strCache>
                <c:ptCount val="1"/>
                <c:pt idx="0">
                  <c:v>Green</c:v>
                </c:pt>
              </c:strCache>
            </c:strRef>
          </c:tx>
          <c:spPr>
            <a:solidFill>
              <a:schemeClr val="accent6"/>
            </a:solidFill>
            <a:ln>
              <a:noFill/>
            </a:ln>
            <a:effectLst/>
          </c:spPr>
          <c:invertIfNegative val="0"/>
          <c:cat>
            <c:strRef>
              <c:extLst>
                <c:ext xmlns:c15="http://schemas.microsoft.com/office/drawing/2012/chart" uri="{02D57815-91ED-43cb-92C2-25804820EDAC}">
                  <c15:fullRef>
                    <c15:sqref>Data!$L$1:$AF$1</c15:sqref>
                  </c15:fullRef>
                </c:ext>
              </c:extLst>
              <c:f>Data!$AB$1:$AF$1</c:f>
              <c:strCache>
                <c:ptCount val="5"/>
                <c:pt idx="0">
                  <c:v>Paso 1: Establecer sistemas sólidos de gestión empresarial</c:v>
                </c:pt>
                <c:pt idx="1">
                  <c:v>Paso 2. Identificar, evaluar y priorizar los riesgos en la cadena de suministro </c:v>
                </c:pt>
                <c:pt idx="2">
                  <c:v>Paso 3. Diseñar e implementar una estrategia para responder a los riesgos identificados</c:v>
                </c:pt>
                <c:pt idx="3">
                  <c:v>Paso 4. Verificar la debida diligencia de la cadena de suministro </c:v>
                </c:pt>
                <c:pt idx="4">
                  <c:v>Paso 5. Informar sobre la debida diligencia en la cadena de suministro </c:v>
                </c:pt>
              </c:strCache>
            </c:strRef>
          </c:cat>
          <c:val>
            <c:numRef>
              <c:extLst>
                <c:ext xmlns:c15="http://schemas.microsoft.com/office/drawing/2012/chart" uri="{02D57815-91ED-43cb-92C2-25804820EDAC}">
                  <c15:fullRef>
                    <c15:sqref>Data!$L$5:$AF$5</c15:sqref>
                  </c15:fullRef>
                </c:ext>
              </c:extLst>
              <c:f>Data!$AB$5:$AF$5</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2-9599-4D6A-8379-23C1D0DD96C8}"/>
            </c:ext>
          </c:extLst>
        </c:ser>
        <c:dLbls>
          <c:showLegendKey val="0"/>
          <c:showVal val="0"/>
          <c:showCatName val="0"/>
          <c:showSerName val="0"/>
          <c:showPercent val="0"/>
          <c:showBubbleSize val="0"/>
        </c:dLbls>
        <c:gapWidth val="150"/>
        <c:overlap val="100"/>
        <c:axId val="790313871"/>
        <c:axId val="790322191"/>
        <c:extLst>
          <c:ext xmlns:c15="http://schemas.microsoft.com/office/drawing/2012/chart" uri="{02D57815-91ED-43cb-92C2-25804820EDAC}">
            <c15:filteredBarSeries>
              <c15:ser>
                <c:idx val="0"/>
                <c:order val="0"/>
                <c:tx>
                  <c:strRef>
                    <c:extLst>
                      <c:ext uri="{02D57815-91ED-43cb-92C2-25804820EDAC}">
                        <c15:formulaRef>
                          <c15:sqref>Data!$K$2</c15:sqref>
                        </c15:formulaRef>
                      </c:ext>
                    </c:extLst>
                    <c:strCache>
                      <c:ptCount val="1"/>
                      <c:pt idx="0">
                        <c:v>Average Score</c:v>
                      </c:pt>
                    </c:strCache>
                  </c:strRef>
                </c:tx>
                <c:spPr>
                  <a:solidFill>
                    <a:schemeClr val="accent1"/>
                  </a:solidFill>
                  <a:ln>
                    <a:noFill/>
                  </a:ln>
                  <a:effectLst/>
                </c:spPr>
                <c:invertIfNegative val="0"/>
                <c:cat>
                  <c:strRef>
                    <c:extLst>
                      <c:ext uri="{02D57815-91ED-43cb-92C2-25804820EDAC}">
                        <c15:fullRef>
                          <c15:sqref>Data!$L$1:$AF$1</c15:sqref>
                        </c15:fullRef>
                        <c15:formulaRef>
                          <c15:sqref>Data!$AB$1:$AF$1</c15:sqref>
                        </c15:formulaRef>
                      </c:ext>
                    </c:extLst>
                    <c:strCache>
                      <c:ptCount val="5"/>
                      <c:pt idx="0">
                        <c:v>Paso 1: Establecer sistemas sólidos de gestión empresarial</c:v>
                      </c:pt>
                      <c:pt idx="1">
                        <c:v>Paso 2. Identificar, evaluar y priorizar los riesgos en la cadena de suministro </c:v>
                      </c:pt>
                      <c:pt idx="2">
                        <c:v>Paso 3. Diseñar e implementar una estrategia para responder a los riesgos identificados</c:v>
                      </c:pt>
                      <c:pt idx="3">
                        <c:v>Paso 4. Verificar la debida diligencia de la cadena de suministro </c:v>
                      </c:pt>
                      <c:pt idx="4">
                        <c:v>Paso 5. Informar sobre la debida diligencia en la cadena de suministro </c:v>
                      </c:pt>
                    </c:strCache>
                  </c:strRef>
                </c:cat>
                <c:val>
                  <c:numRef>
                    <c:extLst>
                      <c:ext uri="{02D57815-91ED-43cb-92C2-25804820EDAC}">
                        <c15:fullRef>
                          <c15:sqref>Data!$L$2:$AF$2</c15:sqref>
                        </c15:fullRef>
                        <c15:formulaRef>
                          <c15:sqref>Data!$AB$2:$AF$2</c15:sqref>
                        </c15:formulaRef>
                      </c:ext>
                    </c:extLst>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3-9599-4D6A-8379-23C1D0DD96C8}"/>
                  </c:ext>
                </c:extLst>
              </c15:ser>
            </c15:filteredBarSeries>
          </c:ext>
        </c:extLst>
      </c:barChart>
      <c:catAx>
        <c:axId val="79031387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790322191"/>
        <c:crosses val="autoZero"/>
        <c:auto val="1"/>
        <c:lblAlgn val="ctr"/>
        <c:lblOffset val="100"/>
        <c:noMultiLvlLbl val="0"/>
      </c:catAx>
      <c:valAx>
        <c:axId val="790322191"/>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790313871"/>
        <c:crosses val="autoZero"/>
        <c:crossBetween val="between"/>
        <c:majorUnit val="0.1"/>
      </c:valAx>
      <c:spPr>
        <a:noFill/>
        <a:ln>
          <a:noFill/>
        </a:ln>
        <a:effectLst/>
      </c:spPr>
    </c:plotArea>
    <c:plotVisOnly val="1"/>
    <c:dispBlanksAs val="gap"/>
    <c:showDLblsOverMax val="0"/>
  </c:chart>
  <c:spPr>
    <a:solidFill>
      <a:schemeClr val="bg1"/>
    </a:solidFill>
    <a:ln w="19050" cap="flat" cmpd="sng" algn="ctr">
      <a:solidFill>
        <a:schemeClr val="tx1"/>
      </a:solidFill>
      <a:round/>
    </a:ln>
    <a:effectLst/>
  </c:spPr>
  <c:txPr>
    <a:bodyPr/>
    <a:lstStyle/>
    <a:p>
      <a:pPr>
        <a:defRPr>
          <a:latin typeface="+mj-lt"/>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j-lt"/>
                <a:ea typeface="+mn-ea"/>
                <a:cs typeface="+mn-cs"/>
              </a:defRPr>
            </a:pPr>
            <a:r>
              <a:rPr lang="en-US" b="1"/>
              <a:t>Principios generales de</a:t>
            </a:r>
            <a:r>
              <a:rPr lang="en-US" b="1" baseline="0"/>
              <a:t> la</a:t>
            </a:r>
            <a:r>
              <a:rPr lang="en-US" b="1"/>
              <a:t> debida diligencia</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barChart>
        <c:barDir val="bar"/>
        <c:grouping val="stacked"/>
        <c:varyColors val="0"/>
        <c:ser>
          <c:idx val="1"/>
          <c:order val="1"/>
          <c:tx>
            <c:strRef>
              <c:f>Data!$K$3</c:f>
              <c:strCache>
                <c:ptCount val="1"/>
                <c:pt idx="0">
                  <c:v>Red</c:v>
                </c:pt>
              </c:strCache>
            </c:strRef>
          </c:tx>
          <c:spPr>
            <a:solidFill>
              <a:srgbClr val="FF0000"/>
            </a:solidFill>
            <a:ln>
              <a:noFill/>
            </a:ln>
            <a:effectLst/>
          </c:spPr>
          <c:invertIfNegative val="0"/>
          <c:cat>
            <c:strRef>
              <c:extLst>
                <c:ext xmlns:c15="http://schemas.microsoft.com/office/drawing/2012/chart" uri="{02D57815-91ED-43cb-92C2-25804820EDAC}">
                  <c15:fullRef>
                    <c15:sqref>Data!$L$1:$AF$1</c15:sqref>
                  </c15:fullRef>
                </c:ext>
              </c:extLst>
              <c:f>Data!$M$1</c:f>
              <c:strCache>
                <c:ptCount val="1"/>
                <c:pt idx="0">
                  <c:v>Principios generales de debida diligencia</c:v>
                </c:pt>
              </c:strCache>
            </c:strRef>
          </c:cat>
          <c:val>
            <c:numRef>
              <c:extLst>
                <c:ext xmlns:c15="http://schemas.microsoft.com/office/drawing/2012/chart" uri="{02D57815-91ED-43cb-92C2-25804820EDAC}">
                  <c15:fullRef>
                    <c15:sqref>Data!$L$3:$AF$3</c15:sqref>
                  </c15:fullRef>
                </c:ext>
              </c:extLst>
              <c:f>Data!$M$3</c:f>
              <c:numCache>
                <c:formatCode>General</c:formatCode>
                <c:ptCount val="1"/>
                <c:pt idx="0">
                  <c:v>0</c:v>
                </c:pt>
              </c:numCache>
            </c:numRef>
          </c:val>
          <c:extLst>
            <c:ext xmlns:c16="http://schemas.microsoft.com/office/drawing/2014/chart" uri="{C3380CC4-5D6E-409C-BE32-E72D297353CC}">
              <c16:uniqueId val="{00000000-DACC-406F-8F88-14A5F09348D6}"/>
            </c:ext>
          </c:extLst>
        </c:ser>
        <c:ser>
          <c:idx val="2"/>
          <c:order val="2"/>
          <c:tx>
            <c:strRef>
              <c:f>Data!$K$4</c:f>
              <c:strCache>
                <c:ptCount val="1"/>
                <c:pt idx="0">
                  <c:v>Yellow</c:v>
                </c:pt>
              </c:strCache>
            </c:strRef>
          </c:tx>
          <c:spPr>
            <a:solidFill>
              <a:schemeClr val="accent4"/>
            </a:solidFill>
            <a:ln>
              <a:noFill/>
            </a:ln>
            <a:effectLst/>
          </c:spPr>
          <c:invertIfNegative val="0"/>
          <c:cat>
            <c:strRef>
              <c:extLst>
                <c:ext xmlns:c15="http://schemas.microsoft.com/office/drawing/2012/chart" uri="{02D57815-91ED-43cb-92C2-25804820EDAC}">
                  <c15:fullRef>
                    <c15:sqref>Data!$L$1:$AF$1</c15:sqref>
                  </c15:fullRef>
                </c:ext>
              </c:extLst>
              <c:f>Data!$M$1</c:f>
              <c:strCache>
                <c:ptCount val="1"/>
                <c:pt idx="0">
                  <c:v>Principios generales de debida diligencia</c:v>
                </c:pt>
              </c:strCache>
            </c:strRef>
          </c:cat>
          <c:val>
            <c:numRef>
              <c:extLst>
                <c:ext xmlns:c15="http://schemas.microsoft.com/office/drawing/2012/chart" uri="{02D57815-91ED-43cb-92C2-25804820EDAC}">
                  <c15:fullRef>
                    <c15:sqref>Data!$L$4:$AF$4</c15:sqref>
                  </c15:fullRef>
                </c:ext>
              </c:extLst>
              <c:f>Data!$M$4</c:f>
              <c:numCache>
                <c:formatCode>General</c:formatCode>
                <c:ptCount val="1"/>
                <c:pt idx="0">
                  <c:v>0</c:v>
                </c:pt>
              </c:numCache>
            </c:numRef>
          </c:val>
          <c:extLst>
            <c:ext xmlns:c16="http://schemas.microsoft.com/office/drawing/2014/chart" uri="{C3380CC4-5D6E-409C-BE32-E72D297353CC}">
              <c16:uniqueId val="{00000001-DACC-406F-8F88-14A5F09348D6}"/>
            </c:ext>
          </c:extLst>
        </c:ser>
        <c:ser>
          <c:idx val="3"/>
          <c:order val="3"/>
          <c:tx>
            <c:strRef>
              <c:f>Data!$K$5</c:f>
              <c:strCache>
                <c:ptCount val="1"/>
                <c:pt idx="0">
                  <c:v>Green</c:v>
                </c:pt>
              </c:strCache>
            </c:strRef>
          </c:tx>
          <c:spPr>
            <a:solidFill>
              <a:schemeClr val="accent6"/>
            </a:solidFill>
            <a:ln>
              <a:noFill/>
            </a:ln>
            <a:effectLst/>
          </c:spPr>
          <c:invertIfNegative val="0"/>
          <c:dPt>
            <c:idx val="0"/>
            <c:invertIfNegative val="0"/>
            <c:bubble3D val="0"/>
            <c:spPr>
              <a:solidFill>
                <a:schemeClr val="accent6"/>
              </a:solidFill>
              <a:ln w="0">
                <a:noFill/>
              </a:ln>
              <a:effectLst/>
            </c:spPr>
            <c:extLst>
              <c:ext xmlns:c16="http://schemas.microsoft.com/office/drawing/2014/chart" uri="{C3380CC4-5D6E-409C-BE32-E72D297353CC}">
                <c16:uniqueId val="{00000000-BB29-4592-A6F0-CE4EB26D970A}"/>
              </c:ext>
            </c:extLst>
          </c:dPt>
          <c:cat>
            <c:strRef>
              <c:extLst>
                <c:ext xmlns:c15="http://schemas.microsoft.com/office/drawing/2012/chart" uri="{02D57815-91ED-43cb-92C2-25804820EDAC}">
                  <c15:fullRef>
                    <c15:sqref>Data!$L$1:$AF$1</c15:sqref>
                  </c15:fullRef>
                </c:ext>
              </c:extLst>
              <c:f>Data!$M$1</c:f>
              <c:strCache>
                <c:ptCount val="1"/>
                <c:pt idx="0">
                  <c:v>Principios generales de debida diligencia</c:v>
                </c:pt>
              </c:strCache>
            </c:strRef>
          </c:cat>
          <c:val>
            <c:numRef>
              <c:extLst>
                <c:ext xmlns:c15="http://schemas.microsoft.com/office/drawing/2012/chart" uri="{02D57815-91ED-43cb-92C2-25804820EDAC}">
                  <c15:fullRef>
                    <c15:sqref>Data!$L$5:$AF$5</c15:sqref>
                  </c15:fullRef>
                </c:ext>
              </c:extLst>
              <c:f>Data!$M$5</c:f>
              <c:numCache>
                <c:formatCode>General</c:formatCode>
                <c:ptCount val="1"/>
                <c:pt idx="0">
                  <c:v>0</c:v>
                </c:pt>
              </c:numCache>
            </c:numRef>
          </c:val>
          <c:extLst>
            <c:ext xmlns:c16="http://schemas.microsoft.com/office/drawing/2014/chart" uri="{C3380CC4-5D6E-409C-BE32-E72D297353CC}">
              <c16:uniqueId val="{00000002-DACC-406F-8F88-14A5F09348D6}"/>
            </c:ext>
          </c:extLst>
        </c:ser>
        <c:dLbls>
          <c:showLegendKey val="0"/>
          <c:showVal val="0"/>
          <c:showCatName val="0"/>
          <c:showSerName val="0"/>
          <c:showPercent val="0"/>
          <c:showBubbleSize val="0"/>
        </c:dLbls>
        <c:gapWidth val="281"/>
        <c:overlap val="100"/>
        <c:axId val="790313871"/>
        <c:axId val="790322191"/>
        <c:extLst>
          <c:ext xmlns:c15="http://schemas.microsoft.com/office/drawing/2012/chart" uri="{02D57815-91ED-43cb-92C2-25804820EDAC}">
            <c15:filteredBarSeries>
              <c15:ser>
                <c:idx val="0"/>
                <c:order val="0"/>
                <c:tx>
                  <c:strRef>
                    <c:extLst>
                      <c:ext uri="{02D57815-91ED-43cb-92C2-25804820EDAC}">
                        <c15:formulaRef>
                          <c15:sqref>Data!$K$2</c15:sqref>
                        </c15:formulaRef>
                      </c:ext>
                    </c:extLst>
                    <c:strCache>
                      <c:ptCount val="1"/>
                      <c:pt idx="0">
                        <c:v>Average Score</c:v>
                      </c:pt>
                    </c:strCache>
                  </c:strRef>
                </c:tx>
                <c:spPr>
                  <a:solidFill>
                    <a:schemeClr val="accent1"/>
                  </a:solidFill>
                  <a:ln>
                    <a:noFill/>
                  </a:ln>
                  <a:effectLst/>
                </c:spPr>
                <c:invertIfNegative val="0"/>
                <c:cat>
                  <c:strRef>
                    <c:extLst>
                      <c:ext uri="{02D57815-91ED-43cb-92C2-25804820EDAC}">
                        <c15:fullRef>
                          <c15:sqref>Data!$L$1:$AF$1</c15:sqref>
                        </c15:fullRef>
                        <c15:formulaRef>
                          <c15:sqref>Data!$M$1</c15:sqref>
                        </c15:formulaRef>
                      </c:ext>
                    </c:extLst>
                    <c:strCache>
                      <c:ptCount val="1"/>
                      <c:pt idx="0">
                        <c:v>Principios generales de debida diligencia</c:v>
                      </c:pt>
                    </c:strCache>
                  </c:strRef>
                </c:cat>
                <c:val>
                  <c:numRef>
                    <c:extLst>
                      <c:ext uri="{02D57815-91ED-43cb-92C2-25804820EDAC}">
                        <c15:fullRef>
                          <c15:sqref>Data!$L$2:$AF$2</c15:sqref>
                        </c15:fullRef>
                        <c15:formulaRef>
                          <c15:sqref>Data!$M$2</c15:sqref>
                        </c15:formulaRef>
                      </c:ext>
                    </c:extLst>
                    <c:numCache>
                      <c:formatCode>General</c:formatCode>
                      <c:ptCount val="1"/>
                      <c:pt idx="0">
                        <c:v>0</c:v>
                      </c:pt>
                    </c:numCache>
                  </c:numRef>
                </c:val>
                <c:extLst>
                  <c:ext xmlns:c16="http://schemas.microsoft.com/office/drawing/2014/chart" uri="{C3380CC4-5D6E-409C-BE32-E72D297353CC}">
                    <c16:uniqueId val="{00000003-DACC-406F-8F88-14A5F09348D6}"/>
                  </c:ext>
                </c:extLst>
              </c15:ser>
            </c15:filteredBarSeries>
          </c:ext>
        </c:extLst>
      </c:barChart>
      <c:catAx>
        <c:axId val="790313871"/>
        <c:scaling>
          <c:orientation val="minMax"/>
        </c:scaling>
        <c:delete val="1"/>
        <c:axPos val="l"/>
        <c:numFmt formatCode="General" sourceLinked="1"/>
        <c:majorTickMark val="none"/>
        <c:minorTickMark val="none"/>
        <c:tickLblPos val="nextTo"/>
        <c:crossAx val="790322191"/>
        <c:crosses val="autoZero"/>
        <c:auto val="1"/>
        <c:lblAlgn val="ctr"/>
        <c:lblOffset val="100"/>
        <c:noMultiLvlLbl val="0"/>
      </c:catAx>
      <c:valAx>
        <c:axId val="790322191"/>
        <c:scaling>
          <c:orientation val="minMax"/>
          <c:max val="1"/>
          <c:min val="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crossAx val="790313871"/>
        <c:crosses val="autoZero"/>
        <c:crossBetween val="between"/>
        <c:majorUnit val="0.1"/>
      </c:valAx>
      <c:spPr>
        <a:noFill/>
        <a:ln>
          <a:noFill/>
        </a:ln>
        <a:effectLst/>
      </c:spPr>
    </c:plotArea>
    <c:plotVisOnly val="1"/>
    <c:dispBlanksAs val="gap"/>
    <c:showDLblsOverMax val="0"/>
  </c:chart>
  <c:spPr>
    <a:solidFill>
      <a:schemeClr val="bg1"/>
    </a:solidFill>
    <a:ln w="19050" cap="flat" cmpd="sng" algn="ctr">
      <a:solidFill>
        <a:schemeClr val="tx1"/>
      </a:solidFill>
      <a:round/>
    </a:ln>
    <a:effectLst/>
  </c:spPr>
  <c:txPr>
    <a:bodyPr/>
    <a:lstStyle/>
    <a:p>
      <a:pPr>
        <a:defRPr>
          <a:latin typeface="+mj-lt"/>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1"/>
          <c:order val="1"/>
          <c:tx>
            <c:strRef>
              <c:f>Data!$K$3</c:f>
              <c:strCache>
                <c:ptCount val="1"/>
                <c:pt idx="0">
                  <c:v>Red</c:v>
                </c:pt>
              </c:strCache>
            </c:strRef>
          </c:tx>
          <c:spPr>
            <a:solidFill>
              <a:srgbClr val="FF0000"/>
            </a:solidFill>
            <a:ln>
              <a:noFill/>
            </a:ln>
            <a:effectLst/>
          </c:spPr>
          <c:invertIfNegative val="0"/>
          <c:cat>
            <c:strRef>
              <c:f>Data!$L$1:$AF$1</c:f>
              <c:strCache>
                <c:ptCount val="21"/>
                <c:pt idx="0">
                  <c:v>0</c:v>
                </c:pt>
                <c:pt idx="1">
                  <c:v>Principios generales de debida diligencia</c:v>
                </c:pt>
                <c:pt idx="2">
                  <c:v>Evaluación de impacto</c:v>
                </c:pt>
                <c:pt idx="3">
                  <c:v>Divulgación</c:v>
                </c:pt>
                <c:pt idx="4">
                  <c:v>Consultas</c:v>
                </c:pt>
                <c:pt idx="5">
                  <c:v>Distribución de beneficios</c:v>
                </c:pt>
                <c:pt idx="6">
                  <c:v>Mecanismos de reclamación</c:v>
                </c:pt>
                <c:pt idx="7">
                  <c:v>Género</c:v>
                </c:pt>
                <c:pt idx="8">
                  <c:v>Derechos humanos</c:v>
                </c:pt>
                <c:pt idx="9">
                  <c:v>Derechos laborales</c:v>
                </c:pt>
                <c:pt idx="10">
                  <c:v>Salud y seguridad</c:v>
                </c:pt>
                <c:pt idx="11">
                  <c:v>Seguridad alimentaria y nutrición</c:v>
                </c:pt>
                <c:pt idx="12">
                  <c:v>Derechos de tenencia y acceso a los recursos naturales</c:v>
                </c:pt>
                <c:pt idx="13">
                  <c:v>Protección ambiental y uso sustentable de recursos naturales</c:v>
                </c:pt>
                <c:pt idx="14">
                  <c:v>Gobernanza</c:v>
                </c:pt>
                <c:pt idx="15">
                  <c:v>Tecnología e innovación</c:v>
                </c:pt>
                <c:pt idx="16">
                  <c:v>Paso 1: Establecer sistemas sólidos de gestión empresarial</c:v>
                </c:pt>
                <c:pt idx="17">
                  <c:v>Paso 2. Identificar, evaluar y priorizar los riesgos en la cadena de suministro </c:v>
                </c:pt>
                <c:pt idx="18">
                  <c:v>Paso 3. Diseñar e implementar una estrategia para responder a los riesgos identificados</c:v>
                </c:pt>
                <c:pt idx="19">
                  <c:v>Paso 4. Verificar la debida diligencia de la cadena de suministro </c:v>
                </c:pt>
                <c:pt idx="20">
                  <c:v>Paso 5. Informar sobre la debida diligencia en la cadena de suministro </c:v>
                </c:pt>
              </c:strCache>
            </c:strRef>
          </c:cat>
          <c:val>
            <c:numRef>
              <c:f>Data!$L$3:$AF$3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ADBC-4C31-B1B3-73262B471003}"/>
            </c:ext>
          </c:extLst>
        </c:ser>
        <c:ser>
          <c:idx val="2"/>
          <c:order val="2"/>
          <c:tx>
            <c:strRef>
              <c:f>Data!$K$4</c:f>
              <c:strCache>
                <c:ptCount val="1"/>
                <c:pt idx="0">
                  <c:v>Yellow</c:v>
                </c:pt>
              </c:strCache>
            </c:strRef>
          </c:tx>
          <c:spPr>
            <a:solidFill>
              <a:schemeClr val="accent4"/>
            </a:solidFill>
            <a:ln>
              <a:noFill/>
            </a:ln>
            <a:effectLst/>
          </c:spPr>
          <c:invertIfNegative val="0"/>
          <c:cat>
            <c:strRef>
              <c:f>Data!$L$1:$AF$1</c:f>
              <c:strCache>
                <c:ptCount val="21"/>
                <c:pt idx="0">
                  <c:v>0</c:v>
                </c:pt>
                <c:pt idx="1">
                  <c:v>Principios generales de debida diligencia</c:v>
                </c:pt>
                <c:pt idx="2">
                  <c:v>Evaluación de impacto</c:v>
                </c:pt>
                <c:pt idx="3">
                  <c:v>Divulgación</c:v>
                </c:pt>
                <c:pt idx="4">
                  <c:v>Consultas</c:v>
                </c:pt>
                <c:pt idx="5">
                  <c:v>Distribución de beneficios</c:v>
                </c:pt>
                <c:pt idx="6">
                  <c:v>Mecanismos de reclamación</c:v>
                </c:pt>
                <c:pt idx="7">
                  <c:v>Género</c:v>
                </c:pt>
                <c:pt idx="8">
                  <c:v>Derechos humanos</c:v>
                </c:pt>
                <c:pt idx="9">
                  <c:v>Derechos laborales</c:v>
                </c:pt>
                <c:pt idx="10">
                  <c:v>Salud y seguridad</c:v>
                </c:pt>
                <c:pt idx="11">
                  <c:v>Seguridad alimentaria y nutrición</c:v>
                </c:pt>
                <c:pt idx="12">
                  <c:v>Derechos de tenencia y acceso a los recursos naturales</c:v>
                </c:pt>
                <c:pt idx="13">
                  <c:v>Protección ambiental y uso sustentable de recursos naturales</c:v>
                </c:pt>
                <c:pt idx="14">
                  <c:v>Gobernanza</c:v>
                </c:pt>
                <c:pt idx="15">
                  <c:v>Tecnología e innovación</c:v>
                </c:pt>
                <c:pt idx="16">
                  <c:v>Paso 1: Establecer sistemas sólidos de gestión empresarial</c:v>
                </c:pt>
                <c:pt idx="17">
                  <c:v>Paso 2. Identificar, evaluar y priorizar los riesgos en la cadena de suministro </c:v>
                </c:pt>
                <c:pt idx="18">
                  <c:v>Paso 3. Diseñar e implementar una estrategia para responder a los riesgos identificados</c:v>
                </c:pt>
                <c:pt idx="19">
                  <c:v>Paso 4. Verificar la debida diligencia de la cadena de suministro </c:v>
                </c:pt>
                <c:pt idx="20">
                  <c:v>Paso 5. Informar sobre la debida diligencia en la cadena de suministro </c:v>
                </c:pt>
              </c:strCache>
            </c:strRef>
          </c:cat>
          <c:val>
            <c:numRef>
              <c:f>Data!$L$4:$AF$4</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2-ADBC-4C31-B1B3-73262B471003}"/>
            </c:ext>
          </c:extLst>
        </c:ser>
        <c:ser>
          <c:idx val="3"/>
          <c:order val="3"/>
          <c:tx>
            <c:strRef>
              <c:f>Data!$K$5</c:f>
              <c:strCache>
                <c:ptCount val="1"/>
                <c:pt idx="0">
                  <c:v>Green</c:v>
                </c:pt>
              </c:strCache>
            </c:strRef>
          </c:tx>
          <c:spPr>
            <a:solidFill>
              <a:schemeClr val="accent6"/>
            </a:solidFill>
            <a:ln>
              <a:noFill/>
            </a:ln>
            <a:effectLst/>
          </c:spPr>
          <c:invertIfNegative val="0"/>
          <c:cat>
            <c:strRef>
              <c:f>Data!$L$1:$AF$1</c:f>
              <c:strCache>
                <c:ptCount val="21"/>
                <c:pt idx="0">
                  <c:v>0</c:v>
                </c:pt>
                <c:pt idx="1">
                  <c:v>Principios generales de debida diligencia</c:v>
                </c:pt>
                <c:pt idx="2">
                  <c:v>Evaluación de impacto</c:v>
                </c:pt>
                <c:pt idx="3">
                  <c:v>Divulgación</c:v>
                </c:pt>
                <c:pt idx="4">
                  <c:v>Consultas</c:v>
                </c:pt>
                <c:pt idx="5">
                  <c:v>Distribución de beneficios</c:v>
                </c:pt>
                <c:pt idx="6">
                  <c:v>Mecanismos de reclamación</c:v>
                </c:pt>
                <c:pt idx="7">
                  <c:v>Género</c:v>
                </c:pt>
                <c:pt idx="8">
                  <c:v>Derechos humanos</c:v>
                </c:pt>
                <c:pt idx="9">
                  <c:v>Derechos laborales</c:v>
                </c:pt>
                <c:pt idx="10">
                  <c:v>Salud y seguridad</c:v>
                </c:pt>
                <c:pt idx="11">
                  <c:v>Seguridad alimentaria y nutrición</c:v>
                </c:pt>
                <c:pt idx="12">
                  <c:v>Derechos de tenencia y acceso a los recursos naturales</c:v>
                </c:pt>
                <c:pt idx="13">
                  <c:v>Protección ambiental y uso sustentable de recursos naturales</c:v>
                </c:pt>
                <c:pt idx="14">
                  <c:v>Gobernanza</c:v>
                </c:pt>
                <c:pt idx="15">
                  <c:v>Tecnología e innovación</c:v>
                </c:pt>
                <c:pt idx="16">
                  <c:v>Paso 1: Establecer sistemas sólidos de gestión empresarial</c:v>
                </c:pt>
                <c:pt idx="17">
                  <c:v>Paso 2. Identificar, evaluar y priorizar los riesgos en la cadena de suministro </c:v>
                </c:pt>
                <c:pt idx="18">
                  <c:v>Paso 3. Diseñar e implementar una estrategia para responder a los riesgos identificados</c:v>
                </c:pt>
                <c:pt idx="19">
                  <c:v>Paso 4. Verificar la debida diligencia de la cadena de suministro </c:v>
                </c:pt>
                <c:pt idx="20">
                  <c:v>Paso 5. Informar sobre la debida diligencia en la cadena de suministro </c:v>
                </c:pt>
              </c:strCache>
            </c:strRef>
          </c:cat>
          <c:val>
            <c:numRef>
              <c:f>Data!$L$5:$AF$5</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3-ADBC-4C31-B1B3-73262B471003}"/>
            </c:ext>
          </c:extLst>
        </c:ser>
        <c:dLbls>
          <c:showLegendKey val="0"/>
          <c:showVal val="0"/>
          <c:showCatName val="0"/>
          <c:showSerName val="0"/>
          <c:showPercent val="0"/>
          <c:showBubbleSize val="0"/>
        </c:dLbls>
        <c:gapWidth val="150"/>
        <c:overlap val="100"/>
        <c:axId val="790313871"/>
        <c:axId val="790322191"/>
        <c:extLst>
          <c:ext xmlns:c15="http://schemas.microsoft.com/office/drawing/2012/chart" uri="{02D57815-91ED-43cb-92C2-25804820EDAC}">
            <c15:filteredBarSeries>
              <c15:ser>
                <c:idx val="0"/>
                <c:order val="0"/>
                <c:tx>
                  <c:strRef>
                    <c:extLst>
                      <c:ext uri="{02D57815-91ED-43cb-92C2-25804820EDAC}">
                        <c15:formulaRef>
                          <c15:sqref>Data!$K$2</c15:sqref>
                        </c15:formulaRef>
                      </c:ext>
                    </c:extLst>
                    <c:strCache>
                      <c:ptCount val="1"/>
                      <c:pt idx="0">
                        <c:v>Average Score</c:v>
                      </c:pt>
                    </c:strCache>
                  </c:strRef>
                </c:tx>
                <c:spPr>
                  <a:solidFill>
                    <a:schemeClr val="accent1"/>
                  </a:solidFill>
                  <a:ln>
                    <a:noFill/>
                  </a:ln>
                  <a:effectLst/>
                </c:spPr>
                <c:invertIfNegative val="0"/>
                <c:cat>
                  <c:strRef>
                    <c:extLst>
                      <c:ext uri="{02D57815-91ED-43cb-92C2-25804820EDAC}">
                        <c15:formulaRef>
                          <c15:sqref>Data!$L$1:$AF$1</c15:sqref>
                        </c15:formulaRef>
                      </c:ext>
                    </c:extLst>
                    <c:strCache>
                      <c:ptCount val="21"/>
                      <c:pt idx="0">
                        <c:v>0</c:v>
                      </c:pt>
                      <c:pt idx="1">
                        <c:v>Principios generales de debida diligencia</c:v>
                      </c:pt>
                      <c:pt idx="2">
                        <c:v>Evaluación de impacto</c:v>
                      </c:pt>
                      <c:pt idx="3">
                        <c:v>Divulgación</c:v>
                      </c:pt>
                      <c:pt idx="4">
                        <c:v>Consultas</c:v>
                      </c:pt>
                      <c:pt idx="5">
                        <c:v>Distribución de beneficios</c:v>
                      </c:pt>
                      <c:pt idx="6">
                        <c:v>Mecanismos de reclamación</c:v>
                      </c:pt>
                      <c:pt idx="7">
                        <c:v>Género</c:v>
                      </c:pt>
                      <c:pt idx="8">
                        <c:v>Derechos humanos</c:v>
                      </c:pt>
                      <c:pt idx="9">
                        <c:v>Derechos laborales</c:v>
                      </c:pt>
                      <c:pt idx="10">
                        <c:v>Salud y seguridad</c:v>
                      </c:pt>
                      <c:pt idx="11">
                        <c:v>Seguridad alimentaria y nutrición</c:v>
                      </c:pt>
                      <c:pt idx="12">
                        <c:v>Derechos de tenencia y acceso a los recursos naturales</c:v>
                      </c:pt>
                      <c:pt idx="13">
                        <c:v>Protección ambiental y uso sustentable de recursos naturales</c:v>
                      </c:pt>
                      <c:pt idx="14">
                        <c:v>Gobernanza</c:v>
                      </c:pt>
                      <c:pt idx="15">
                        <c:v>Tecnología e innovación</c:v>
                      </c:pt>
                      <c:pt idx="16">
                        <c:v>Paso 1: Establecer sistemas sólidos de gestión empresarial</c:v>
                      </c:pt>
                      <c:pt idx="17">
                        <c:v>Paso 2. Identificar, evaluar y priorizar los riesgos en la cadena de suministro </c:v>
                      </c:pt>
                      <c:pt idx="18">
                        <c:v>Paso 3. Diseñar e implementar una estrategia para responder a los riesgos identificados</c:v>
                      </c:pt>
                      <c:pt idx="19">
                        <c:v>Paso 4. Verificar la debida diligencia de la cadena de suministro </c:v>
                      </c:pt>
                      <c:pt idx="20">
                        <c:v>Paso 5. Informar sobre la debida diligencia en la cadena de suministro </c:v>
                      </c:pt>
                    </c:strCache>
                  </c:strRef>
                </c:cat>
                <c:val>
                  <c:numRef>
                    <c:extLst>
                      <c:ext uri="{02D57815-91ED-43cb-92C2-25804820EDAC}">
                        <c15:formulaRef>
                          <c15:sqref>Data!$L$2:$AF$2</c15:sqref>
                        </c15:formulaRef>
                      </c:ext>
                    </c:extLst>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ADBC-4C31-B1B3-73262B471003}"/>
                  </c:ext>
                </c:extLst>
              </c15:ser>
            </c15:filteredBarSeries>
          </c:ext>
        </c:extLst>
      </c:barChart>
      <c:catAx>
        <c:axId val="79031387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0322191"/>
        <c:crosses val="autoZero"/>
        <c:auto val="1"/>
        <c:lblAlgn val="ctr"/>
        <c:lblOffset val="100"/>
        <c:noMultiLvlLbl val="0"/>
      </c:catAx>
      <c:valAx>
        <c:axId val="790322191"/>
        <c:scaling>
          <c:orientation val="minMax"/>
          <c:max val="1"/>
          <c:min val="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0313871"/>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ocumenttasks/documenttask1.xml><?xml version="1.0" encoding="utf-8"?>
<Tasks xmlns="http://schemas.microsoft.com/office/tasks/2019/documenttasks">
  <Task id="{280D451A-CF71-4469-90FE-593B90752111}">
    <Anchor>
      <Comment id="{FAB12B46-9647-424D-9941-B584EF0FCCE4}"/>
    </Anchor>
    <History>
      <Event time="2023-05-19T12:45:26.75" id="{4A55B0FD-F4EE-4A0A-9A59-0F1375EDDB0B}">
        <Attribution userId="S::Maria.HernandezLagana@fao.org::b19be75b-c352-4bbd-87ca-364aa2d28814" userName="HernandezLagana, Maria (EST)" userProvider="AD"/>
        <Anchor>
          <Comment id="{FAB12B46-9647-424D-9941-B584EF0FCCE4}"/>
        </Anchor>
        <Create/>
      </Event>
      <Event time="2023-05-19T12:45:26.75" id="{E11E9CBD-4747-48FD-9005-C4B3F75C8615}">
        <Attribution userId="S::Maria.HernandezLagana@fao.org::b19be75b-c352-4bbd-87ca-364aa2d28814" userName="HernandezLagana, Maria (EST)" userProvider="AD"/>
        <Anchor>
          <Comment id="{FAB12B46-9647-424D-9941-B584EF0FCCE4}"/>
        </Anchor>
        <Assign userId="S::Helen.ConesaBernat@fao.org::ac05c795-5244-4025-9f18-d76d2b058959" userName="ConesaBernat, Helen (EST)" userProvider="AD"/>
      </Event>
      <Event time="2023-05-19T12:45:26.75" id="{C3464DF7-2492-4DEA-93DE-F602C5B0CA7E}">
        <Attribution userId="S::Maria.HernandezLagana@fao.org::b19be75b-c352-4bbd-87ca-364aa2d28814" userName="HernandezLagana, Maria (EST)" userProvider="AD"/>
        <Anchor>
          <Comment id="{FAB12B46-9647-424D-9941-B584EF0FCCE4}"/>
        </Anchor>
        <SetTitle title="@ConesaBernat, Helen (EST) aquí me aparecen dos páginas diferentes, pero seguramente es solo una"/>
      </Event>
      <Event time="2023-05-22T06:40:44.19" id="{A338D464-7817-4A0B-83EF-C4C4E2E4AF68}">
        <Attribution userId="S::Helen.ConesaBernat@fao.org::ac05c795-5244-4025-9f18-d76d2b058959" userName="ConesaBernat, Helen (EST)" userProvider="AD"/>
        <Progress percentComplete="100"/>
      </Event>
    </History>
  </Task>
</Task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1829102</xdr:colOff>
      <xdr:row>6</xdr:row>
      <xdr:rowOff>484449</xdr:rowOff>
    </xdr:from>
    <xdr:to>
      <xdr:col>1</xdr:col>
      <xdr:colOff>6118174</xdr:colOff>
      <xdr:row>6</xdr:row>
      <xdr:rowOff>2697717</xdr:rowOff>
    </xdr:to>
    <xdr:pic>
      <xdr:nvPicPr>
        <xdr:cNvPr id="7" name="Picture 18">
          <a:extLst>
            <a:ext uri="{FF2B5EF4-FFF2-40B4-BE49-F238E27FC236}">
              <a16:creationId xmlns:a16="http://schemas.microsoft.com/office/drawing/2014/main" id="{5F846BDB-3B16-4415-94A9-ACCE4CF30506}"/>
            </a:ext>
          </a:extLst>
        </xdr:cNvPr>
        <xdr:cNvPicPr>
          <a:picLocks noChangeAspect="1"/>
        </xdr:cNvPicPr>
      </xdr:nvPicPr>
      <xdr:blipFill>
        <a:blip xmlns:r="http://schemas.openxmlformats.org/officeDocument/2006/relationships" r:embed="rId1"/>
        <a:stretch>
          <a:fillRect/>
        </a:stretch>
      </xdr:blipFill>
      <xdr:spPr>
        <a:xfrm>
          <a:off x="2232277" y="7973417"/>
          <a:ext cx="4289072" cy="2213268"/>
        </a:xfrm>
        <a:prstGeom prst="rect">
          <a:avLst/>
        </a:prstGeom>
      </xdr:spPr>
    </xdr:pic>
    <xdr:clientData/>
  </xdr:twoCellAnchor>
  <xdr:twoCellAnchor>
    <xdr:from>
      <xdr:col>1</xdr:col>
      <xdr:colOff>1475316</xdr:colOff>
      <xdr:row>6</xdr:row>
      <xdr:rowOff>135163</xdr:rowOff>
    </xdr:from>
    <xdr:to>
      <xdr:col>1</xdr:col>
      <xdr:colOff>6631516</xdr:colOff>
      <xdr:row>6</xdr:row>
      <xdr:rowOff>478063</xdr:rowOff>
    </xdr:to>
    <xdr:sp macro="" textlink="">
      <xdr:nvSpPr>
        <xdr:cNvPr id="4" name="TextBox 19">
          <a:extLst>
            <a:ext uri="{FF2B5EF4-FFF2-40B4-BE49-F238E27FC236}">
              <a16:creationId xmlns:a16="http://schemas.microsoft.com/office/drawing/2014/main" id="{E086EC34-E8C4-4D35-8D76-C38462BFE952}"/>
            </a:ext>
          </a:extLst>
        </xdr:cNvPr>
        <xdr:cNvSpPr txBox="1"/>
      </xdr:nvSpPr>
      <xdr:spPr>
        <a:xfrm>
          <a:off x="1878491" y="8511115"/>
          <a:ext cx="515620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u="sng"/>
            <a:t>La debida diligencia en contexto de la Conducta Empresarial</a:t>
          </a:r>
          <a:r>
            <a:rPr lang="en-US" sz="1200" b="1" u="sng" baseline="0"/>
            <a:t> Responsable</a:t>
          </a:r>
          <a:endParaRPr lang="en-US" sz="1200" b="1" u="sng"/>
        </a:p>
      </xdr:txBody>
    </xdr:sp>
    <xdr:clientData/>
  </xdr:twoCellAnchor>
  <xdr:twoCellAnchor editAs="oneCell">
    <xdr:from>
      <xdr:col>1</xdr:col>
      <xdr:colOff>133350</xdr:colOff>
      <xdr:row>8</xdr:row>
      <xdr:rowOff>838200</xdr:rowOff>
    </xdr:from>
    <xdr:to>
      <xdr:col>1</xdr:col>
      <xdr:colOff>3962934</xdr:colOff>
      <xdr:row>9</xdr:row>
      <xdr:rowOff>428685</xdr:rowOff>
    </xdr:to>
    <xdr:pic>
      <xdr:nvPicPr>
        <xdr:cNvPr id="21" name="Picture 20">
          <a:extLst>
            <a:ext uri="{FF2B5EF4-FFF2-40B4-BE49-F238E27FC236}">
              <a16:creationId xmlns:a16="http://schemas.microsoft.com/office/drawing/2014/main" id="{C2F939CA-87EB-4DF6-8173-EF4A0A2ED8D6}"/>
            </a:ext>
          </a:extLst>
        </xdr:cNvPr>
        <xdr:cNvPicPr>
          <a:picLocks noChangeAspect="1"/>
        </xdr:cNvPicPr>
      </xdr:nvPicPr>
      <xdr:blipFill>
        <a:blip xmlns:r="http://schemas.openxmlformats.org/officeDocument/2006/relationships" r:embed="rId2"/>
        <a:stretch>
          <a:fillRect/>
        </a:stretch>
      </xdr:blipFill>
      <xdr:spPr>
        <a:xfrm>
          <a:off x="749300" y="9963150"/>
          <a:ext cx="3829584" cy="428685"/>
        </a:xfrm>
        <a:prstGeom prst="rect">
          <a:avLst/>
        </a:prstGeom>
        <a:ln>
          <a:solidFill>
            <a:schemeClr val="accent1"/>
          </a:solidFill>
        </a:ln>
      </xdr:spPr>
    </xdr:pic>
    <xdr:clientData/>
  </xdr:twoCellAnchor>
  <xdr:twoCellAnchor editAs="oneCell">
    <xdr:from>
      <xdr:col>1</xdr:col>
      <xdr:colOff>112839</xdr:colOff>
      <xdr:row>12</xdr:row>
      <xdr:rowOff>639838</xdr:rowOff>
    </xdr:from>
    <xdr:to>
      <xdr:col>1</xdr:col>
      <xdr:colOff>2427737</xdr:colOff>
      <xdr:row>12</xdr:row>
      <xdr:rowOff>1868734</xdr:rowOff>
    </xdr:to>
    <xdr:pic>
      <xdr:nvPicPr>
        <xdr:cNvPr id="10" name="Picture 21">
          <a:extLst>
            <a:ext uri="{FF2B5EF4-FFF2-40B4-BE49-F238E27FC236}">
              <a16:creationId xmlns:a16="http://schemas.microsoft.com/office/drawing/2014/main" id="{F3FC3FCD-A277-4201-9C23-08F3F4125E86}"/>
            </a:ext>
          </a:extLst>
        </xdr:cNvPr>
        <xdr:cNvPicPr>
          <a:picLocks noChangeAspect="1"/>
        </xdr:cNvPicPr>
      </xdr:nvPicPr>
      <xdr:blipFill>
        <a:blip xmlns:r="http://schemas.openxmlformats.org/officeDocument/2006/relationships" r:embed="rId3"/>
        <a:stretch>
          <a:fillRect/>
        </a:stretch>
      </xdr:blipFill>
      <xdr:spPr>
        <a:xfrm>
          <a:off x="516014" y="14408251"/>
          <a:ext cx="2314898" cy="1228896"/>
        </a:xfrm>
        <a:prstGeom prst="rect">
          <a:avLst/>
        </a:prstGeom>
      </xdr:spPr>
    </xdr:pic>
    <xdr:clientData/>
  </xdr:twoCellAnchor>
  <xdr:twoCellAnchor editAs="oneCell">
    <xdr:from>
      <xdr:col>1</xdr:col>
      <xdr:colOff>91268</xdr:colOff>
      <xdr:row>12</xdr:row>
      <xdr:rowOff>2696128</xdr:rowOff>
    </xdr:from>
    <xdr:to>
      <xdr:col>1</xdr:col>
      <xdr:colOff>3758905</xdr:colOff>
      <xdr:row>12</xdr:row>
      <xdr:rowOff>3191497</xdr:rowOff>
    </xdr:to>
    <xdr:pic>
      <xdr:nvPicPr>
        <xdr:cNvPr id="18" name="Picture 22">
          <a:extLst>
            <a:ext uri="{FF2B5EF4-FFF2-40B4-BE49-F238E27FC236}">
              <a16:creationId xmlns:a16="http://schemas.microsoft.com/office/drawing/2014/main" id="{FADA0693-D4D7-4B7B-B513-64E250AB824C}"/>
            </a:ext>
          </a:extLst>
        </xdr:cNvPr>
        <xdr:cNvPicPr>
          <a:picLocks noChangeAspect="1"/>
        </xdr:cNvPicPr>
      </xdr:nvPicPr>
      <xdr:blipFill>
        <a:blip xmlns:r="http://schemas.openxmlformats.org/officeDocument/2006/relationships" r:embed="rId4"/>
        <a:stretch>
          <a:fillRect/>
        </a:stretch>
      </xdr:blipFill>
      <xdr:spPr>
        <a:xfrm>
          <a:off x="499482" y="16457485"/>
          <a:ext cx="3667637" cy="495369"/>
        </a:xfrm>
        <a:prstGeom prst="rect">
          <a:avLst/>
        </a:prstGeom>
      </xdr:spPr>
    </xdr:pic>
    <xdr:clientData/>
  </xdr:twoCellAnchor>
  <xdr:twoCellAnchor editAs="oneCell">
    <xdr:from>
      <xdr:col>1</xdr:col>
      <xdr:colOff>42081</xdr:colOff>
      <xdr:row>14</xdr:row>
      <xdr:rowOff>466624</xdr:rowOff>
    </xdr:from>
    <xdr:to>
      <xdr:col>1</xdr:col>
      <xdr:colOff>4071718</xdr:colOff>
      <xdr:row>14</xdr:row>
      <xdr:rowOff>1476415</xdr:rowOff>
    </xdr:to>
    <xdr:pic>
      <xdr:nvPicPr>
        <xdr:cNvPr id="11" name="Picture 23">
          <a:extLst>
            <a:ext uri="{FF2B5EF4-FFF2-40B4-BE49-F238E27FC236}">
              <a16:creationId xmlns:a16="http://schemas.microsoft.com/office/drawing/2014/main" id="{446BC24D-D348-4B57-8B35-8A45A132A0B6}"/>
            </a:ext>
          </a:extLst>
        </xdr:cNvPr>
        <xdr:cNvPicPr>
          <a:picLocks noChangeAspect="1"/>
        </xdr:cNvPicPr>
      </xdr:nvPicPr>
      <xdr:blipFill>
        <a:blip xmlns:r="http://schemas.openxmlformats.org/officeDocument/2006/relationships" r:embed="rId5"/>
        <a:stretch>
          <a:fillRect/>
        </a:stretch>
      </xdr:blipFill>
      <xdr:spPr>
        <a:xfrm>
          <a:off x="445256" y="18155910"/>
          <a:ext cx="4029637" cy="1009791"/>
        </a:xfrm>
        <a:prstGeom prst="rect">
          <a:avLst/>
        </a:prstGeom>
        <a:ln>
          <a:solidFill>
            <a:schemeClr val="accent1"/>
          </a:solidFill>
        </a:ln>
      </xdr:spPr>
    </xdr:pic>
    <xdr:clientData/>
  </xdr:twoCellAnchor>
  <xdr:twoCellAnchor editAs="oneCell">
    <xdr:from>
      <xdr:col>1</xdr:col>
      <xdr:colOff>44197</xdr:colOff>
      <xdr:row>17</xdr:row>
      <xdr:rowOff>643869</xdr:rowOff>
    </xdr:from>
    <xdr:to>
      <xdr:col>1</xdr:col>
      <xdr:colOff>3854729</xdr:colOff>
      <xdr:row>17</xdr:row>
      <xdr:rowOff>1196396</xdr:rowOff>
    </xdr:to>
    <xdr:pic>
      <xdr:nvPicPr>
        <xdr:cNvPr id="26" name="Picture 24">
          <a:extLst>
            <a:ext uri="{FF2B5EF4-FFF2-40B4-BE49-F238E27FC236}">
              <a16:creationId xmlns:a16="http://schemas.microsoft.com/office/drawing/2014/main" id="{EC5B74A1-DBCD-4C97-8483-2296F0100BBA}"/>
            </a:ext>
          </a:extLst>
        </xdr:cNvPr>
        <xdr:cNvPicPr>
          <a:picLocks noChangeAspect="1"/>
        </xdr:cNvPicPr>
      </xdr:nvPicPr>
      <xdr:blipFill>
        <a:blip xmlns:r="http://schemas.openxmlformats.org/officeDocument/2006/relationships" r:embed="rId6"/>
        <a:stretch>
          <a:fillRect/>
        </a:stretch>
      </xdr:blipFill>
      <xdr:spPr>
        <a:xfrm>
          <a:off x="452411" y="23068440"/>
          <a:ext cx="3810532" cy="552527"/>
        </a:xfrm>
        <a:prstGeom prst="rect">
          <a:avLst/>
        </a:prstGeom>
        <a:ln>
          <a:solidFill>
            <a:schemeClr val="accent1"/>
          </a:solidFill>
        </a:ln>
      </xdr:spPr>
    </xdr:pic>
    <xdr:clientData/>
  </xdr:twoCellAnchor>
  <xdr:twoCellAnchor editAs="oneCell">
    <xdr:from>
      <xdr:col>0</xdr:col>
      <xdr:colOff>0</xdr:colOff>
      <xdr:row>0</xdr:row>
      <xdr:rowOff>0</xdr:rowOff>
    </xdr:from>
    <xdr:to>
      <xdr:col>2</xdr:col>
      <xdr:colOff>815470</xdr:colOff>
      <xdr:row>0</xdr:row>
      <xdr:rowOff>3231266</xdr:rowOff>
    </xdr:to>
    <xdr:pic>
      <xdr:nvPicPr>
        <xdr:cNvPr id="2" name="Picture 26">
          <a:extLst>
            <a:ext uri="{FF2B5EF4-FFF2-40B4-BE49-F238E27FC236}">
              <a16:creationId xmlns:a16="http://schemas.microsoft.com/office/drawing/2014/main" id="{C7288183-0B07-4BCE-8D67-6AD98441DFA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0" y="0"/>
          <a:ext cx="9359837" cy="3231266"/>
        </a:xfrm>
        <a:prstGeom prst="rect">
          <a:avLst/>
        </a:prstGeom>
      </xdr:spPr>
    </xdr:pic>
    <xdr:clientData/>
  </xdr:twoCellAnchor>
  <xdr:twoCellAnchor editAs="oneCell">
    <xdr:from>
      <xdr:col>2</xdr:col>
      <xdr:colOff>230818</xdr:colOff>
      <xdr:row>5</xdr:row>
      <xdr:rowOff>10079</xdr:rowOff>
    </xdr:from>
    <xdr:to>
      <xdr:col>4</xdr:col>
      <xdr:colOff>275923</xdr:colOff>
      <xdr:row>5</xdr:row>
      <xdr:rowOff>3773141</xdr:rowOff>
    </xdr:to>
    <xdr:pic>
      <xdr:nvPicPr>
        <xdr:cNvPr id="17" name="Picture 1" descr="A picture containing text, screenshot, font, menu&#10;&#10;Description automatically generated">
          <a:extLst>
            <a:ext uri="{FF2B5EF4-FFF2-40B4-BE49-F238E27FC236}">
              <a16:creationId xmlns:a16="http://schemas.microsoft.com/office/drawing/2014/main" id="{A60AF9A6-CF45-C53F-71C9-35247071CB14}"/>
            </a:ext>
          </a:extLst>
        </xdr:cNvPr>
        <xdr:cNvPicPr>
          <a:picLocks noChangeAspect="1"/>
        </xdr:cNvPicPr>
      </xdr:nvPicPr>
      <xdr:blipFill>
        <a:blip xmlns:r="http://schemas.openxmlformats.org/officeDocument/2006/relationships" r:embed="rId8"/>
        <a:stretch>
          <a:fillRect/>
        </a:stretch>
      </xdr:blipFill>
      <xdr:spPr>
        <a:xfrm>
          <a:off x="8776104" y="4173865"/>
          <a:ext cx="7712730" cy="3763062"/>
        </a:xfrm>
        <a:prstGeom prst="rect">
          <a:avLst/>
        </a:prstGeom>
        <a:ln>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403225</xdr:colOff>
      <xdr:row>0</xdr:row>
      <xdr:rowOff>95250</xdr:rowOff>
    </xdr:from>
    <xdr:to>
      <xdr:col>15</xdr:col>
      <xdr:colOff>589097</xdr:colOff>
      <xdr:row>7</xdr:row>
      <xdr:rowOff>28575</xdr:rowOff>
    </xdr:to>
    <xdr:sp macro="" textlink="">
      <xdr:nvSpPr>
        <xdr:cNvPr id="46" name="TextBox 4">
          <a:extLst>
            <a:ext uri="{FF2B5EF4-FFF2-40B4-BE49-F238E27FC236}">
              <a16:creationId xmlns:a16="http://schemas.microsoft.com/office/drawing/2014/main" id="{00000000-0008-0000-0200-000005000000}"/>
            </a:ext>
          </a:extLst>
        </xdr:cNvPr>
        <xdr:cNvSpPr txBox="1"/>
      </xdr:nvSpPr>
      <xdr:spPr>
        <a:xfrm>
          <a:off x="403225" y="95250"/>
          <a:ext cx="11087980" cy="1218626"/>
        </a:xfrm>
        <a:prstGeom prst="rect">
          <a:avLst/>
        </a:prstGeom>
        <a:solidFill>
          <a:schemeClr val="accent6">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400" b="1">
              <a:solidFill>
                <a:schemeClr val="dk1"/>
              </a:solidFill>
              <a:effectLst/>
              <a:latin typeface="+mj-lt"/>
              <a:ea typeface="+mn-ea"/>
              <a:cs typeface="+mn-cs"/>
            </a:rPr>
            <a:t>Resumen de los resultados de su autoevaluación</a:t>
          </a:r>
        </a:p>
        <a:p>
          <a:endParaRPr lang="en-US" sz="1200">
            <a:effectLst/>
            <a:latin typeface="+mj-lt"/>
          </a:endParaRPr>
        </a:p>
        <a:p>
          <a:r>
            <a:rPr lang="en-US" sz="1100" b="0">
              <a:solidFill>
                <a:schemeClr val="dk1"/>
              </a:solidFill>
              <a:effectLst/>
              <a:latin typeface="+mj-lt"/>
              <a:ea typeface="+mn-ea"/>
              <a:cs typeface="+mn-cs"/>
            </a:rPr>
            <a:t>Estos resultados pueden ayudarlo a obtener una descripción general rápida de las limitaciones del proceso de gestión de riesgos de su empresa e identificar áreas de mejora. Si encuentra brechas, </a:t>
          </a:r>
          <a:r>
            <a:rPr lang="en-US" sz="1100" b="1">
              <a:solidFill>
                <a:schemeClr val="dk1"/>
              </a:solidFill>
              <a:effectLst/>
              <a:latin typeface="+mj-lt"/>
              <a:ea typeface="+mn-ea"/>
              <a:cs typeface="+mn-cs"/>
            </a:rPr>
            <a:t>debe considerar la gravedad y la probabilidad de los impactos negativos que pueden surgir si no se abordan esas brechas</a:t>
          </a:r>
          <a:r>
            <a:rPr lang="en-US" sz="1100" b="0">
              <a:solidFill>
                <a:schemeClr val="dk1"/>
              </a:solidFill>
              <a:effectLst/>
              <a:latin typeface="+mj-lt"/>
              <a:ea typeface="+mn-ea"/>
              <a:cs typeface="+mn-cs"/>
            </a:rPr>
            <a:t>. Al priorizar las áreas de mejora, debe reflexionar sobre las brechas en relación con las circunstancias específicas de su empresa.</a:t>
          </a:r>
          <a:endParaRPr lang="en-US" sz="1200">
            <a:effectLst/>
            <a:latin typeface="+mj-lt"/>
          </a:endParaRPr>
        </a:p>
      </xdr:txBody>
    </xdr:sp>
    <xdr:clientData/>
  </xdr:twoCellAnchor>
  <xdr:twoCellAnchor>
    <xdr:from>
      <xdr:col>4</xdr:col>
      <xdr:colOff>38445</xdr:colOff>
      <xdr:row>10</xdr:row>
      <xdr:rowOff>16504</xdr:rowOff>
    </xdr:from>
    <xdr:to>
      <xdr:col>15</xdr:col>
      <xdr:colOff>600682</xdr:colOff>
      <xdr:row>24</xdr:row>
      <xdr:rowOff>221868</xdr:rowOff>
    </xdr:to>
    <xdr:graphicFrame macro="">
      <xdr:nvGraphicFramePr>
        <xdr:cNvPr id="32" name="Chart 5">
          <a:extLst>
            <a:ext uri="{FF2B5EF4-FFF2-40B4-BE49-F238E27FC236}">
              <a16:creationId xmlns:a16="http://schemas.microsoft.com/office/drawing/2014/main" id="{9A7F9B61-84CC-4E4A-892A-A445F51250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46434</xdr:colOff>
      <xdr:row>25</xdr:row>
      <xdr:rowOff>189165</xdr:rowOff>
    </xdr:from>
    <xdr:to>
      <xdr:col>15</xdr:col>
      <xdr:colOff>582539</xdr:colOff>
      <xdr:row>32</xdr:row>
      <xdr:rowOff>0</xdr:rowOff>
    </xdr:to>
    <xdr:graphicFrame macro="">
      <xdr:nvGraphicFramePr>
        <xdr:cNvPr id="47" name="Chart 7">
          <a:extLst>
            <a:ext uri="{FF2B5EF4-FFF2-40B4-BE49-F238E27FC236}">
              <a16:creationId xmlns:a16="http://schemas.microsoft.com/office/drawing/2014/main" id="{07E29751-291D-4910-99DC-C427161013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41096</xdr:colOff>
      <xdr:row>7</xdr:row>
      <xdr:rowOff>183288</xdr:rowOff>
    </xdr:from>
    <xdr:to>
      <xdr:col>15</xdr:col>
      <xdr:colOff>585384</xdr:colOff>
      <xdr:row>9</xdr:row>
      <xdr:rowOff>45903</xdr:rowOff>
    </xdr:to>
    <xdr:graphicFrame macro="">
      <xdr:nvGraphicFramePr>
        <xdr:cNvPr id="44" name="Chart 1">
          <a:extLst>
            <a:ext uri="{FF2B5EF4-FFF2-40B4-BE49-F238E27FC236}">
              <a16:creationId xmlns:a16="http://schemas.microsoft.com/office/drawing/2014/main" id="{894FD9D3-6F6E-4511-9D57-27A10A2CA0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19049</xdr:colOff>
      <xdr:row>6</xdr:row>
      <xdr:rowOff>161925</xdr:rowOff>
    </xdr:from>
    <xdr:to>
      <xdr:col>21</xdr:col>
      <xdr:colOff>171450</xdr:colOff>
      <xdr:row>33</xdr:row>
      <xdr:rowOff>9525</xdr:rowOff>
    </xdr:to>
    <xdr:graphicFrame macro="">
      <xdr:nvGraphicFramePr>
        <xdr:cNvPr id="2" name="Chart 1">
          <a:extLst>
            <a:ext uri="{FF2B5EF4-FFF2-40B4-BE49-F238E27FC236}">
              <a16:creationId xmlns:a16="http://schemas.microsoft.com/office/drawing/2014/main" id="{DF01942E-0C09-D32D-AE3F-1700BD0378B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ConesaBernat, Helen (EST)" id="{07DF0BA2-EB0F-47A5-8F4C-056F49B9779A}" userId="Helen.ConesaBernat@fao.org" providerId="PeoplePicker"/>
  <person displayName="HernandezLagana, Maria (EST)" id="{2D41959D-ABF3-46E4-BE38-EEC78ADFB130}" userId="Maria.HernandezLagana@fao.org" providerId="PeoplePicker"/>
  <person displayName="ConesaBernat, Helen (EST)" id="{3E579696-2DEE-4FE0-AB1B-49F0A2CC7333}" userId="S::helen.conesabernat@fao.org::ac05c795-5244-4025-9f18-d76d2b058959" providerId="AD"/>
  <person displayName="HernandezLagana, Maria (EST)" id="{485B6032-70AE-4F31-9FDF-590AD09DBAD4}" userId="S::Maria.HernandezLagana@fao.org::b19be75b-c352-4bbd-87ca-364aa2d2881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40" dT="2023-05-19T12:45:26.75" personId="{485B6032-70AE-4F31-9FDF-590AD09DBAD4}" id="{FAB12B46-9647-424D-9941-B584EF0FCCE4}" done="1">
    <text>@ConesaBernat, Helen (EST)  aquí me aparecen dos páginas diferentes, pero seguramente es solo una</text>
    <mentions>
      <mention mentionpersonId="{07DF0BA2-EB0F-47A5-8F4C-056F49B9779A}" mentionId="{6CCA57D2-1B40-483A-987E-25A02DB82E1C}" startIndex="0" length="26"/>
    </mentions>
  </threadedComment>
  <threadedComment ref="C90" dT="2023-05-19T13:13:02.23" personId="{3E579696-2DEE-4FE0-AB1B-49F0A2CC7333}" id="{7594959C-2195-4FD4-9DA6-51A4A785E89E}">
    <text>@HernandezLagana, Maria (EST) para "Principios de Gobierno Corporativo" propondría "Los Principios de la G20/OCDE sobre Gobernanza Corporativa".
Se encuentra en la traducción del Anexo 66 de la Guía OECD.</text>
    <mentions>
      <mention mentionpersonId="{2D41959D-ABF3-46E4-BE38-EEC78ADFB130}" mentionId="{27A13421-BF12-48AA-A6B5-BB0B2F62832F}" startIndex="0" length="29"/>
    </mentions>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5" Type="http://schemas.microsoft.com/office/2019/04/relationships/documenttask" Target="../documenttasks/documenttask1.xml"/><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opLeftCell="A16" zoomScale="79" zoomScaleNormal="40" workbookViewId="0">
      <selection activeCell="B18" sqref="B18"/>
    </sheetView>
  </sheetViews>
  <sheetFormatPr defaultColWidth="8.85546875" defaultRowHeight="15" x14ac:dyDescent="0.25"/>
  <cols>
    <col min="1" max="1" width="5.85546875" style="35" customWidth="1"/>
    <col min="2" max="2" width="116.42578125" style="35" customWidth="1"/>
    <col min="3" max="3" width="73.85546875" style="35" customWidth="1"/>
    <col min="4" max="4" width="41.140625" style="35" customWidth="1"/>
    <col min="5" max="8" width="8.85546875" style="35"/>
  </cols>
  <sheetData>
    <row r="1" spans="2:4" ht="271.5" customHeight="1" x14ac:dyDescent="0.25"/>
    <row r="2" spans="2:4" ht="29.1" customHeight="1" x14ac:dyDescent="0.4">
      <c r="B2" s="63" t="s">
        <v>0</v>
      </c>
    </row>
    <row r="4" spans="2:4" ht="18.75" x14ac:dyDescent="0.3">
      <c r="B4" s="64" t="s">
        <v>1</v>
      </c>
    </row>
    <row r="5" spans="2:4" ht="15.75" thickBot="1" x14ac:dyDescent="0.3"/>
    <row r="6" spans="2:4" ht="331.5" customHeight="1" x14ac:dyDescent="0.25">
      <c r="B6" s="58" t="s">
        <v>2</v>
      </c>
    </row>
    <row r="7" spans="2:4" ht="220.5" customHeight="1" x14ac:dyDescent="0.25"/>
    <row r="8" spans="2:4" ht="38.450000000000003" customHeight="1" x14ac:dyDescent="0.25">
      <c r="B8" s="61" t="s">
        <v>3</v>
      </c>
      <c r="C8" s="59"/>
      <c r="D8" s="59"/>
    </row>
    <row r="9" spans="2:4" ht="61.5" customHeight="1" x14ac:dyDescent="0.25">
      <c r="B9" s="50" t="s">
        <v>4</v>
      </c>
      <c r="C9" s="36" t="s">
        <v>5</v>
      </c>
      <c r="D9" s="36"/>
    </row>
    <row r="10" spans="2:4" ht="45.95" customHeight="1" x14ac:dyDescent="0.25">
      <c r="B10" s="49"/>
      <c r="C10" s="36"/>
      <c r="D10" s="36"/>
    </row>
    <row r="11" spans="2:4" ht="23.1" customHeight="1" x14ac:dyDescent="0.25">
      <c r="B11" s="49"/>
      <c r="C11" s="36"/>
      <c r="D11" s="36"/>
    </row>
    <row r="12" spans="2:4" ht="35.1" customHeight="1" x14ac:dyDescent="0.25">
      <c r="B12" s="62" t="s">
        <v>6</v>
      </c>
      <c r="C12" s="36"/>
      <c r="D12" s="36"/>
    </row>
    <row r="13" spans="2:4" ht="313.5" customHeight="1" x14ac:dyDescent="0.25">
      <c r="B13" s="50" t="s">
        <v>7</v>
      </c>
      <c r="C13" s="36"/>
      <c r="D13" s="36"/>
    </row>
    <row r="14" spans="2:4" ht="24.75" customHeight="1" x14ac:dyDescent="0.25">
      <c r="B14" s="66" t="s">
        <v>8</v>
      </c>
      <c r="C14" s="36"/>
      <c r="D14" s="36"/>
    </row>
    <row r="15" spans="2:4" ht="291" customHeight="1" x14ac:dyDescent="0.25">
      <c r="B15" s="50" t="s">
        <v>9</v>
      </c>
      <c r="C15" s="36"/>
      <c r="D15" s="36"/>
    </row>
    <row r="16" spans="2:4" ht="20.100000000000001" customHeight="1" x14ac:dyDescent="0.25">
      <c r="B16" s="36"/>
      <c r="C16" s="36"/>
      <c r="D16" s="36"/>
    </row>
    <row r="17" spans="2:2" ht="33.75" customHeight="1" x14ac:dyDescent="0.25">
      <c r="B17" s="65" t="s">
        <v>10</v>
      </c>
    </row>
    <row r="18" spans="2:2" ht="326.25" customHeight="1" x14ac:dyDescent="0.25">
      <c r="B18" s="74" t="s">
        <v>11</v>
      </c>
    </row>
    <row r="19" spans="2:2" ht="20.45" customHeight="1" x14ac:dyDescent="0.25">
      <c r="B19" s="60"/>
    </row>
    <row r="20" spans="2:2" ht="17.100000000000001" customHeight="1" x14ac:dyDescent="0.25">
      <c r="B20" s="36"/>
    </row>
    <row r="24" spans="2:2" x14ac:dyDescent="0.25">
      <c r="B24" s="91" t="s">
        <v>12</v>
      </c>
    </row>
  </sheetData>
  <sheetProtection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993"/>
  <sheetViews>
    <sheetView topLeftCell="C103" zoomScale="70" zoomScaleNormal="70" workbookViewId="0">
      <selection activeCell="C117" sqref="C117"/>
    </sheetView>
  </sheetViews>
  <sheetFormatPr defaultColWidth="25.7109375" defaultRowHeight="15" x14ac:dyDescent="0.25"/>
  <cols>
    <col min="1" max="1" width="2.28515625" style="5" bestFit="1" customWidth="1"/>
    <col min="2" max="2" width="23.42578125" style="10" hidden="1" customWidth="1"/>
    <col min="3" max="3" width="158.140625" style="10" customWidth="1"/>
    <col min="4" max="4" width="13.85546875" style="14" customWidth="1"/>
    <col min="5" max="5" width="21.42578125" style="14" customWidth="1"/>
    <col min="6" max="7" width="25.7109375" style="5"/>
    <col min="8" max="16384" width="25.7109375" style="10"/>
  </cols>
  <sheetData>
    <row r="1" spans="2:5" ht="30.75" thickBot="1" x14ac:dyDescent="0.3">
      <c r="B1" s="6"/>
      <c r="C1" s="2" t="s">
        <v>13</v>
      </c>
      <c r="D1" s="3" t="s">
        <v>14</v>
      </c>
      <c r="E1" s="3" t="s">
        <v>15</v>
      </c>
    </row>
    <row r="2" spans="2:5" ht="80.25" customHeight="1" x14ac:dyDescent="0.25">
      <c r="B2" s="6"/>
      <c r="C2" s="11" t="s">
        <v>16</v>
      </c>
      <c r="D2" s="12"/>
      <c r="E2" s="13"/>
    </row>
    <row r="3" spans="2:5" s="5" customFormat="1" x14ac:dyDescent="0.25">
      <c r="B3" s="4"/>
      <c r="C3" s="4"/>
      <c r="D3" s="81"/>
      <c r="E3" s="24"/>
    </row>
    <row r="4" spans="2:5" ht="26.45" customHeight="1" x14ac:dyDescent="0.25">
      <c r="B4" s="6"/>
      <c r="C4" s="67" t="s">
        <v>17</v>
      </c>
      <c r="D4" s="16"/>
      <c r="E4" s="16"/>
    </row>
    <row r="5" spans="2:5" s="5" customFormat="1" ht="11.1" customHeight="1" x14ac:dyDescent="0.25">
      <c r="B5" s="4"/>
      <c r="D5" s="24"/>
      <c r="E5" s="24"/>
    </row>
    <row r="6" spans="2:5" ht="30.95" customHeight="1" thickBot="1" x14ac:dyDescent="0.3">
      <c r="B6" s="6"/>
      <c r="C6" s="2" t="s">
        <v>18</v>
      </c>
      <c r="D6" s="3" t="s">
        <v>14</v>
      </c>
      <c r="E6" s="3" t="s">
        <v>15</v>
      </c>
    </row>
    <row r="7" spans="2:5" ht="30.75" thickBot="1" x14ac:dyDescent="0.3">
      <c r="B7" s="17" t="s">
        <v>19</v>
      </c>
      <c r="C7" s="18" t="s">
        <v>20</v>
      </c>
      <c r="D7" s="19"/>
      <c r="E7" s="20"/>
    </row>
    <row r="8" spans="2:5" ht="36.6" customHeight="1" x14ac:dyDescent="0.25">
      <c r="B8" s="17" t="s">
        <v>19</v>
      </c>
      <c r="C8" s="7" t="s">
        <v>21</v>
      </c>
      <c r="D8" s="8"/>
      <c r="E8" s="9"/>
    </row>
    <row r="9" spans="2:5" ht="84" customHeight="1" x14ac:dyDescent="0.25">
      <c r="B9" s="17" t="s">
        <v>19</v>
      </c>
      <c r="C9" s="88" t="s">
        <v>22</v>
      </c>
      <c r="D9" s="8"/>
      <c r="E9" s="9"/>
    </row>
    <row r="10" spans="2:5" ht="20.25" customHeight="1" thickBot="1" x14ac:dyDescent="0.3">
      <c r="B10" s="17" t="s">
        <v>19</v>
      </c>
      <c r="C10" s="7" t="s">
        <v>23</v>
      </c>
      <c r="D10" s="8"/>
      <c r="E10" s="9"/>
    </row>
    <row r="11" spans="2:5" ht="108" customHeight="1" x14ac:dyDescent="0.25">
      <c r="B11" s="17" t="s">
        <v>19</v>
      </c>
      <c r="C11" s="82" t="s">
        <v>24</v>
      </c>
      <c r="D11" s="8"/>
      <c r="E11" s="9"/>
    </row>
    <row r="12" spans="2:5" ht="90" customHeight="1" x14ac:dyDescent="0.25">
      <c r="B12" s="17" t="s">
        <v>19</v>
      </c>
      <c r="C12" s="37" t="s">
        <v>25</v>
      </c>
      <c r="D12" s="8"/>
      <c r="E12" s="9"/>
    </row>
    <row r="13" spans="2:5" ht="90" customHeight="1" x14ac:dyDescent="0.25">
      <c r="B13" s="17" t="s">
        <v>19</v>
      </c>
      <c r="C13" s="37" t="s">
        <v>26</v>
      </c>
      <c r="D13" s="8"/>
      <c r="E13" s="9"/>
    </row>
    <row r="14" spans="2:5" ht="93.6" customHeight="1" x14ac:dyDescent="0.25">
      <c r="B14" s="17" t="s">
        <v>19</v>
      </c>
      <c r="C14" s="89" t="s">
        <v>27</v>
      </c>
      <c r="D14" s="22"/>
      <c r="E14" s="23"/>
    </row>
    <row r="15" spans="2:5" s="5" customFormat="1" x14ac:dyDescent="0.25">
      <c r="B15" s="4"/>
      <c r="D15" s="24"/>
      <c r="E15" s="24"/>
    </row>
    <row r="16" spans="2:5" ht="27.95" customHeight="1" x14ac:dyDescent="0.25">
      <c r="B16" s="6"/>
      <c r="C16" s="15" t="s">
        <v>28</v>
      </c>
      <c r="D16" s="16"/>
      <c r="E16" s="16"/>
    </row>
    <row r="17" spans="2:5" s="5" customFormat="1" ht="9.9499999999999993" customHeight="1" x14ac:dyDescent="0.25">
      <c r="B17" s="4"/>
      <c r="C17" s="25"/>
      <c r="D17" s="26"/>
      <c r="E17" s="26"/>
    </row>
    <row r="18" spans="2:5" ht="30.75" thickBot="1" x14ac:dyDescent="0.3">
      <c r="B18" s="6"/>
      <c r="C18" s="2" t="s">
        <v>29</v>
      </c>
      <c r="D18" s="3" t="s">
        <v>14</v>
      </c>
      <c r="E18" s="3" t="s">
        <v>15</v>
      </c>
    </row>
    <row r="19" spans="2:5" ht="72.599999999999994" customHeight="1" x14ac:dyDescent="0.25">
      <c r="B19" s="6" t="s">
        <v>30</v>
      </c>
      <c r="C19" s="83" t="s">
        <v>31</v>
      </c>
      <c r="D19" s="19"/>
      <c r="E19" s="20"/>
    </row>
    <row r="20" spans="2:5" ht="30" x14ac:dyDescent="0.25">
      <c r="B20" s="6"/>
      <c r="C20" s="75" t="s">
        <v>32</v>
      </c>
      <c r="D20" s="84"/>
      <c r="E20" s="85"/>
    </row>
    <row r="21" spans="2:5" ht="64.5" customHeight="1" x14ac:dyDescent="0.25">
      <c r="B21" s="6" t="s">
        <v>33</v>
      </c>
      <c r="C21" s="7" t="s">
        <v>34</v>
      </c>
      <c r="D21" s="8"/>
      <c r="E21" s="9"/>
    </row>
    <row r="22" spans="2:5" ht="45" customHeight="1" x14ac:dyDescent="0.25">
      <c r="B22" s="6"/>
      <c r="C22" s="76" t="s">
        <v>35</v>
      </c>
      <c r="D22" s="84"/>
      <c r="E22" s="85"/>
    </row>
    <row r="23" spans="2:5" ht="150.6" customHeight="1" x14ac:dyDescent="0.25">
      <c r="B23" s="6" t="s">
        <v>36</v>
      </c>
      <c r="C23" s="37" t="s">
        <v>37</v>
      </c>
      <c r="D23" s="8"/>
      <c r="E23" s="9"/>
    </row>
    <row r="24" spans="2:5" ht="30" x14ac:dyDescent="0.25">
      <c r="B24" s="6"/>
      <c r="C24" s="76" t="s">
        <v>38</v>
      </c>
      <c r="D24" s="84"/>
      <c r="E24" s="85"/>
    </row>
    <row r="25" spans="2:5" ht="123" customHeight="1" x14ac:dyDescent="0.25">
      <c r="B25" s="6" t="s">
        <v>39</v>
      </c>
      <c r="C25" s="73" t="s">
        <v>40</v>
      </c>
      <c r="D25" s="8"/>
      <c r="E25" s="9"/>
    </row>
    <row r="26" spans="2:5" ht="30" x14ac:dyDescent="0.25">
      <c r="B26" s="6"/>
      <c r="C26" s="76" t="s">
        <v>41</v>
      </c>
      <c r="D26" s="84"/>
      <c r="E26" s="85"/>
    </row>
    <row r="27" spans="2:5" ht="90" x14ac:dyDescent="0.25">
      <c r="B27" s="6" t="s">
        <v>42</v>
      </c>
      <c r="C27" s="37" t="s">
        <v>43</v>
      </c>
      <c r="D27" s="8"/>
      <c r="E27" s="9"/>
    </row>
    <row r="28" spans="2:5" ht="51.75" customHeight="1" x14ac:dyDescent="0.25">
      <c r="B28" s="6"/>
      <c r="C28" s="76" t="s">
        <v>44</v>
      </c>
      <c r="D28" s="84"/>
      <c r="E28" s="85"/>
    </row>
    <row r="29" spans="2:5" ht="78" customHeight="1" x14ac:dyDescent="0.25">
      <c r="B29" s="6" t="s">
        <v>45</v>
      </c>
      <c r="C29" s="7" t="s">
        <v>46</v>
      </c>
      <c r="D29" s="8"/>
      <c r="E29" s="27"/>
    </row>
    <row r="30" spans="2:5" ht="44.25" customHeight="1" thickBot="1" x14ac:dyDescent="0.3">
      <c r="B30" s="6"/>
      <c r="C30" s="29" t="s">
        <v>47</v>
      </c>
      <c r="D30" s="86"/>
      <c r="E30" s="87"/>
    </row>
    <row r="31" spans="2:5" s="5" customFormat="1" x14ac:dyDescent="0.25">
      <c r="B31" s="4"/>
      <c r="D31" s="24"/>
      <c r="E31" s="24"/>
    </row>
    <row r="32" spans="2:5" ht="30" x14ac:dyDescent="0.25">
      <c r="B32" s="6"/>
      <c r="C32" s="2" t="s">
        <v>48</v>
      </c>
      <c r="D32" s="3" t="s">
        <v>14</v>
      </c>
      <c r="E32" s="3" t="s">
        <v>15</v>
      </c>
    </row>
    <row r="33" spans="2:5" ht="18.95" customHeight="1" x14ac:dyDescent="0.25">
      <c r="B33" s="6" t="s">
        <v>48</v>
      </c>
      <c r="C33" s="18" t="s">
        <v>49</v>
      </c>
      <c r="D33" s="19"/>
      <c r="E33" s="20"/>
    </row>
    <row r="34" spans="2:5" ht="18.95" customHeight="1" x14ac:dyDescent="0.25">
      <c r="B34" s="6" t="s">
        <v>48</v>
      </c>
      <c r="C34" s="7" t="s">
        <v>50</v>
      </c>
      <c r="D34" s="8"/>
      <c r="E34" s="9"/>
    </row>
    <row r="35" spans="2:5" ht="30" x14ac:dyDescent="0.25">
      <c r="B35" s="6" t="s">
        <v>48</v>
      </c>
      <c r="C35" s="7" t="s">
        <v>51</v>
      </c>
      <c r="D35" s="8"/>
      <c r="E35" s="9"/>
    </row>
    <row r="36" spans="2:5" ht="30" x14ac:dyDescent="0.25">
      <c r="B36" s="6" t="s">
        <v>48</v>
      </c>
      <c r="C36" s="7" t="s">
        <v>52</v>
      </c>
      <c r="D36" s="8"/>
      <c r="E36" s="9"/>
    </row>
    <row r="37" spans="2:5" ht="30" x14ac:dyDescent="0.25">
      <c r="B37" s="6" t="s">
        <v>48</v>
      </c>
      <c r="C37" s="7" t="s">
        <v>53</v>
      </c>
      <c r="D37" s="8"/>
      <c r="E37" s="9"/>
    </row>
    <row r="38" spans="2:5" ht="30" x14ac:dyDescent="0.25">
      <c r="B38" s="6" t="s">
        <v>48</v>
      </c>
      <c r="C38" s="7" t="s">
        <v>54</v>
      </c>
      <c r="D38" s="8"/>
      <c r="E38" s="9"/>
    </row>
    <row r="39" spans="2:5" ht="30" x14ac:dyDescent="0.25">
      <c r="B39" s="6" t="s">
        <v>48</v>
      </c>
      <c r="C39" s="7" t="s">
        <v>55</v>
      </c>
      <c r="D39" s="8"/>
      <c r="E39" s="9"/>
    </row>
    <row r="40" spans="2:5" ht="214.5" customHeight="1" x14ac:dyDescent="0.25">
      <c r="B40" s="6"/>
      <c r="C40" s="95" t="s">
        <v>56</v>
      </c>
      <c r="D40" s="96"/>
      <c r="E40" s="97"/>
    </row>
    <row r="41" spans="2:5" s="5" customFormat="1" x14ac:dyDescent="0.25">
      <c r="B41" s="4"/>
      <c r="D41" s="24"/>
      <c r="E41" s="24"/>
    </row>
    <row r="42" spans="2:5" ht="30.75" thickBot="1" x14ac:dyDescent="0.3">
      <c r="B42" s="6"/>
      <c r="C42" s="2" t="s">
        <v>57</v>
      </c>
      <c r="D42" s="3" t="s">
        <v>14</v>
      </c>
      <c r="E42" s="3" t="s">
        <v>15</v>
      </c>
    </row>
    <row r="43" spans="2:5" x14ac:dyDescent="0.25">
      <c r="B43" s="6" t="s">
        <v>57</v>
      </c>
      <c r="C43" s="18" t="s">
        <v>58</v>
      </c>
      <c r="D43" s="19"/>
      <c r="E43" s="20"/>
    </row>
    <row r="44" spans="2:5" ht="30" x14ac:dyDescent="0.25">
      <c r="B44" s="6" t="s">
        <v>57</v>
      </c>
      <c r="C44" s="7" t="s">
        <v>59</v>
      </c>
      <c r="D44" s="8"/>
      <c r="E44" s="9"/>
    </row>
    <row r="45" spans="2:5" ht="31.5" customHeight="1" x14ac:dyDescent="0.25">
      <c r="B45" s="6" t="s">
        <v>57</v>
      </c>
      <c r="C45" s="7" t="s">
        <v>60</v>
      </c>
      <c r="D45" s="8"/>
      <c r="E45" s="9"/>
    </row>
    <row r="46" spans="2:5" x14ac:dyDescent="0.25">
      <c r="B46" s="6" t="s">
        <v>57</v>
      </c>
      <c r="C46" s="7" t="s">
        <v>61</v>
      </c>
      <c r="D46" s="8"/>
      <c r="E46" s="9"/>
    </row>
    <row r="47" spans="2:5" x14ac:dyDescent="0.25">
      <c r="B47" s="6" t="s">
        <v>57</v>
      </c>
      <c r="C47" s="7" t="s">
        <v>62</v>
      </c>
      <c r="D47" s="8"/>
      <c r="E47" s="9"/>
    </row>
    <row r="48" spans="2:5" ht="30" customHeight="1" x14ac:dyDescent="0.25">
      <c r="B48" s="6" t="s">
        <v>57</v>
      </c>
      <c r="C48" s="7" t="s">
        <v>63</v>
      </c>
      <c r="D48" s="8"/>
      <c r="E48" s="9"/>
    </row>
    <row r="49" spans="2:5" ht="132.94999999999999" customHeight="1" x14ac:dyDescent="0.25">
      <c r="B49" s="6"/>
      <c r="C49" s="95" t="s">
        <v>64</v>
      </c>
      <c r="D49" s="93"/>
      <c r="E49" s="94"/>
    </row>
    <row r="50" spans="2:5" s="5" customFormat="1" x14ac:dyDescent="0.25">
      <c r="B50" s="4"/>
      <c r="D50" s="24"/>
      <c r="E50" s="24"/>
    </row>
    <row r="51" spans="2:5" ht="30.75" thickBot="1" x14ac:dyDescent="0.3">
      <c r="B51" s="6"/>
      <c r="C51" s="2" t="s">
        <v>65</v>
      </c>
      <c r="D51" s="3" t="s">
        <v>14</v>
      </c>
      <c r="E51" s="3" t="s">
        <v>15</v>
      </c>
    </row>
    <row r="52" spans="2:5" ht="24" customHeight="1" x14ac:dyDescent="0.25">
      <c r="B52" s="6" t="s">
        <v>65</v>
      </c>
      <c r="C52" s="18" t="s">
        <v>66</v>
      </c>
      <c r="D52" s="19"/>
      <c r="E52" s="20"/>
    </row>
    <row r="53" spans="2:5" ht="21.6" customHeight="1" x14ac:dyDescent="0.25">
      <c r="B53" s="6" t="s">
        <v>65</v>
      </c>
      <c r="C53" s="7" t="s">
        <v>67</v>
      </c>
      <c r="D53" s="8"/>
      <c r="E53" s="9"/>
    </row>
    <row r="54" spans="2:5" ht="120" customHeight="1" x14ac:dyDescent="0.25">
      <c r="B54" s="6"/>
      <c r="C54" s="95" t="s">
        <v>68</v>
      </c>
      <c r="D54" s="96"/>
      <c r="E54" s="97"/>
    </row>
    <row r="55" spans="2:5" x14ac:dyDescent="0.25">
      <c r="B55" s="6"/>
    </row>
    <row r="56" spans="2:5" ht="30.75" thickBot="1" x14ac:dyDescent="0.3">
      <c r="B56" s="6"/>
      <c r="C56" s="2" t="s">
        <v>69</v>
      </c>
      <c r="D56" s="3" t="s">
        <v>14</v>
      </c>
      <c r="E56" s="3" t="s">
        <v>15</v>
      </c>
    </row>
    <row r="57" spans="2:5" ht="44.25" customHeight="1" x14ac:dyDescent="0.25">
      <c r="B57" s="6" t="s">
        <v>69</v>
      </c>
      <c r="C57" s="30" t="s">
        <v>70</v>
      </c>
      <c r="D57" s="31"/>
      <c r="E57" s="13"/>
    </row>
    <row r="58" spans="2:5" ht="178.5" customHeight="1" x14ac:dyDescent="0.25">
      <c r="B58" s="6"/>
      <c r="C58" s="92" t="s">
        <v>71</v>
      </c>
      <c r="D58" s="93"/>
      <c r="E58" s="94"/>
    </row>
    <row r="59" spans="2:5" s="5" customFormat="1" x14ac:dyDescent="0.25">
      <c r="D59" s="24"/>
      <c r="E59" s="24"/>
    </row>
    <row r="60" spans="2:5" ht="30.75" thickBot="1" x14ac:dyDescent="0.3">
      <c r="C60" s="2" t="s">
        <v>72</v>
      </c>
      <c r="D60" s="3" t="s">
        <v>14</v>
      </c>
      <c r="E60" s="3" t="s">
        <v>15</v>
      </c>
    </row>
    <row r="61" spans="2:5" ht="54" customHeight="1" x14ac:dyDescent="0.25">
      <c r="B61" s="6" t="s">
        <v>72</v>
      </c>
      <c r="C61" s="18" t="s">
        <v>73</v>
      </c>
      <c r="D61" s="19"/>
      <c r="E61" s="20"/>
    </row>
    <row r="62" spans="2:5" ht="32.450000000000003" customHeight="1" x14ac:dyDescent="0.25">
      <c r="B62" s="6" t="s">
        <v>72</v>
      </c>
      <c r="C62" s="7" t="s">
        <v>74</v>
      </c>
      <c r="D62" s="8"/>
      <c r="E62" s="9"/>
    </row>
    <row r="63" spans="2:5" ht="55.5" customHeight="1" x14ac:dyDescent="0.25">
      <c r="B63" s="6" t="s">
        <v>72</v>
      </c>
      <c r="C63" s="7" t="s">
        <v>75</v>
      </c>
      <c r="D63" s="8"/>
      <c r="E63" s="9"/>
    </row>
    <row r="64" spans="2:5" ht="45" x14ac:dyDescent="0.25">
      <c r="B64" s="6" t="s">
        <v>72</v>
      </c>
      <c r="C64" s="7" t="s">
        <v>76</v>
      </c>
      <c r="D64" s="8"/>
      <c r="E64" s="9"/>
    </row>
    <row r="65" spans="2:5" ht="30.95" customHeight="1" x14ac:dyDescent="0.25">
      <c r="B65" s="6" t="s">
        <v>72</v>
      </c>
      <c r="C65" s="7" t="s">
        <v>77</v>
      </c>
      <c r="D65" s="8"/>
      <c r="E65" s="9"/>
    </row>
    <row r="66" spans="2:5" ht="124.5" customHeight="1" x14ac:dyDescent="0.25">
      <c r="B66" s="6"/>
      <c r="C66" s="92" t="s">
        <v>78</v>
      </c>
      <c r="D66" s="96"/>
      <c r="E66" s="97"/>
    </row>
    <row r="68" spans="2:5" ht="30" x14ac:dyDescent="0.25">
      <c r="C68" s="2" t="s">
        <v>79</v>
      </c>
      <c r="D68" s="3" t="s">
        <v>14</v>
      </c>
      <c r="E68" s="3" t="s">
        <v>15</v>
      </c>
    </row>
    <row r="69" spans="2:5" ht="38.25" customHeight="1" x14ac:dyDescent="0.25">
      <c r="B69" s="79" t="s">
        <v>79</v>
      </c>
      <c r="C69" s="18" t="s">
        <v>80</v>
      </c>
      <c r="D69" s="19"/>
      <c r="E69" s="20"/>
    </row>
    <row r="70" spans="2:5" ht="40.5" customHeight="1" x14ac:dyDescent="0.25">
      <c r="B70" s="79" t="s">
        <v>79</v>
      </c>
      <c r="C70" s="7" t="s">
        <v>81</v>
      </c>
      <c r="D70" s="8"/>
      <c r="E70" s="9"/>
    </row>
    <row r="71" spans="2:5" ht="23.1" customHeight="1" x14ac:dyDescent="0.25">
      <c r="B71" s="79" t="s">
        <v>79</v>
      </c>
      <c r="C71" s="7" t="s">
        <v>82</v>
      </c>
      <c r="D71" s="8"/>
      <c r="E71" s="9"/>
    </row>
    <row r="72" spans="2:5" ht="23.1" customHeight="1" x14ac:dyDescent="0.25">
      <c r="B72" s="79" t="s">
        <v>79</v>
      </c>
      <c r="C72" s="7" t="s">
        <v>83</v>
      </c>
      <c r="D72" s="8"/>
      <c r="E72" s="9"/>
    </row>
    <row r="73" spans="2:5" ht="23.1" customHeight="1" x14ac:dyDescent="0.25">
      <c r="B73" s="79" t="s">
        <v>79</v>
      </c>
      <c r="C73" s="7" t="s">
        <v>84</v>
      </c>
      <c r="D73" s="8"/>
      <c r="E73" s="9"/>
    </row>
    <row r="74" spans="2:5" ht="23.1" customHeight="1" x14ac:dyDescent="0.25">
      <c r="B74" s="79" t="s">
        <v>79</v>
      </c>
      <c r="C74" s="7" t="s">
        <v>85</v>
      </c>
      <c r="D74" s="8"/>
      <c r="E74" s="9"/>
    </row>
    <row r="75" spans="2:5" ht="23.1" customHeight="1" x14ac:dyDescent="0.25">
      <c r="B75" s="79" t="s">
        <v>79</v>
      </c>
      <c r="C75" s="7" t="s">
        <v>86</v>
      </c>
      <c r="D75" s="8"/>
      <c r="E75" s="9"/>
    </row>
    <row r="76" spans="2:5" ht="23.1" customHeight="1" x14ac:dyDescent="0.25">
      <c r="B76" s="79" t="s">
        <v>79</v>
      </c>
      <c r="C76" s="7" t="s">
        <v>87</v>
      </c>
      <c r="D76" s="8"/>
      <c r="E76" s="9"/>
    </row>
    <row r="77" spans="2:5" ht="23.1" customHeight="1" x14ac:dyDescent="0.25">
      <c r="B77" s="79" t="s">
        <v>79</v>
      </c>
      <c r="C77" s="7" t="s">
        <v>88</v>
      </c>
      <c r="D77" s="8"/>
      <c r="E77" s="9"/>
    </row>
    <row r="78" spans="2:5" ht="23.1" customHeight="1" x14ac:dyDescent="0.25">
      <c r="B78" s="79" t="s">
        <v>79</v>
      </c>
      <c r="C78" s="21" t="s">
        <v>89</v>
      </c>
      <c r="D78" s="8"/>
      <c r="E78" s="9"/>
    </row>
    <row r="79" spans="2:5" ht="23.1" customHeight="1" x14ac:dyDescent="0.25">
      <c r="B79" s="79" t="s">
        <v>79</v>
      </c>
      <c r="C79" s="21" t="s">
        <v>90</v>
      </c>
      <c r="D79" s="8"/>
      <c r="E79" s="9"/>
    </row>
    <row r="80" spans="2:5" ht="23.1" customHeight="1" x14ac:dyDescent="0.25">
      <c r="B80" s="79" t="s">
        <v>79</v>
      </c>
      <c r="C80" s="21" t="s">
        <v>91</v>
      </c>
      <c r="D80" s="8"/>
      <c r="E80" s="9"/>
    </row>
    <row r="81" spans="2:5" ht="23.1" customHeight="1" x14ac:dyDescent="0.25">
      <c r="B81" s="79" t="s">
        <v>79</v>
      </c>
      <c r="C81" s="21" t="s">
        <v>92</v>
      </c>
      <c r="D81" s="8"/>
      <c r="E81" s="9"/>
    </row>
    <row r="82" spans="2:5" ht="23.1" customHeight="1" x14ac:dyDescent="0.25">
      <c r="B82" s="79" t="s">
        <v>79</v>
      </c>
      <c r="C82" s="7" t="s">
        <v>93</v>
      </c>
      <c r="D82" s="8"/>
      <c r="E82" s="9"/>
    </row>
    <row r="83" spans="2:5" ht="23.1" customHeight="1" x14ac:dyDescent="0.25">
      <c r="B83" s="79" t="s">
        <v>79</v>
      </c>
      <c r="C83" s="7" t="s">
        <v>94</v>
      </c>
      <c r="D83" s="8"/>
      <c r="E83" s="9"/>
    </row>
    <row r="84" spans="2:5" ht="180" customHeight="1" x14ac:dyDescent="0.25">
      <c r="B84" s="6"/>
      <c r="C84" s="95" t="s">
        <v>95</v>
      </c>
      <c r="D84" s="96"/>
      <c r="E84" s="97"/>
    </row>
    <row r="85" spans="2:5" s="5" customFormat="1" x14ac:dyDescent="0.25">
      <c r="D85" s="24"/>
      <c r="E85" s="24"/>
    </row>
    <row r="86" spans="2:5" ht="30" x14ac:dyDescent="0.25">
      <c r="C86" s="2" t="s">
        <v>96</v>
      </c>
      <c r="D86" s="3" t="s">
        <v>14</v>
      </c>
      <c r="E86" s="3" t="s">
        <v>15</v>
      </c>
    </row>
    <row r="87" spans="2:5" ht="18.95" customHeight="1" x14ac:dyDescent="0.25">
      <c r="B87" s="6" t="s">
        <v>96</v>
      </c>
      <c r="C87" s="18" t="s">
        <v>97</v>
      </c>
      <c r="D87" s="19"/>
      <c r="E87" s="20"/>
    </row>
    <row r="88" spans="2:5" ht="18.95" customHeight="1" x14ac:dyDescent="0.25">
      <c r="B88" s="6" t="s">
        <v>96</v>
      </c>
      <c r="C88" s="7" t="s">
        <v>98</v>
      </c>
      <c r="D88" s="8"/>
      <c r="E88" s="9"/>
    </row>
    <row r="89" spans="2:5" ht="18.95" customHeight="1" x14ac:dyDescent="0.25">
      <c r="B89" s="6" t="s">
        <v>96</v>
      </c>
      <c r="C89" s="7" t="s">
        <v>99</v>
      </c>
      <c r="D89" s="8"/>
      <c r="E89" s="9"/>
    </row>
    <row r="90" spans="2:5" ht="33.75" customHeight="1" x14ac:dyDescent="0.25">
      <c r="B90" s="6" t="s">
        <v>96</v>
      </c>
      <c r="C90" s="77" t="s">
        <v>100</v>
      </c>
      <c r="D90" s="8"/>
      <c r="E90" s="9"/>
    </row>
    <row r="91" spans="2:5" ht="69.95" customHeight="1" x14ac:dyDescent="0.25">
      <c r="B91" s="6" t="s">
        <v>96</v>
      </c>
      <c r="C91" s="95" t="s">
        <v>101</v>
      </c>
      <c r="D91" s="96"/>
      <c r="E91" s="97"/>
    </row>
    <row r="93" spans="2:5" ht="30.75" thickBot="1" x14ac:dyDescent="0.3">
      <c r="C93" s="2" t="s">
        <v>102</v>
      </c>
      <c r="D93" s="3" t="s">
        <v>14</v>
      </c>
      <c r="E93" s="3" t="s">
        <v>15</v>
      </c>
    </row>
    <row r="94" spans="2:5" ht="43.5" customHeight="1" x14ac:dyDescent="0.25">
      <c r="B94" s="6" t="s">
        <v>102</v>
      </c>
      <c r="C94" s="30" t="s">
        <v>103</v>
      </c>
      <c r="D94" s="31"/>
      <c r="E94" s="13"/>
    </row>
    <row r="95" spans="2:5" ht="69.95" customHeight="1" x14ac:dyDescent="0.25">
      <c r="B95" s="6" t="s">
        <v>96</v>
      </c>
      <c r="C95" s="95" t="s">
        <v>104</v>
      </c>
      <c r="D95" s="96"/>
      <c r="E95" s="97"/>
    </row>
    <row r="96" spans="2:5" s="5" customFormat="1" x14ac:dyDescent="0.25">
      <c r="D96" s="24"/>
      <c r="E96" s="24"/>
    </row>
    <row r="97" spans="2:5" ht="30" customHeight="1" x14ac:dyDescent="0.25">
      <c r="C97" s="32" t="s">
        <v>105</v>
      </c>
      <c r="D97" s="33"/>
      <c r="E97" s="33"/>
    </row>
    <row r="98" spans="2:5" s="5" customFormat="1" x14ac:dyDescent="0.25">
      <c r="C98" s="4"/>
      <c r="D98" s="24"/>
      <c r="E98" s="24"/>
    </row>
    <row r="99" spans="2:5" ht="30.75" thickBot="1" x14ac:dyDescent="0.3">
      <c r="C99" s="2" t="s">
        <v>106</v>
      </c>
      <c r="D99" s="3" t="s">
        <v>14</v>
      </c>
      <c r="E99" s="3" t="s">
        <v>15</v>
      </c>
    </row>
    <row r="100" spans="2:5" ht="42" customHeight="1" x14ac:dyDescent="0.25">
      <c r="B100" s="10" t="s">
        <v>106</v>
      </c>
      <c r="C100" s="18" t="s">
        <v>107</v>
      </c>
      <c r="D100" s="19"/>
      <c r="E100" s="20"/>
    </row>
    <row r="101" spans="2:5" ht="21" customHeight="1" x14ac:dyDescent="0.25">
      <c r="B101" s="10" t="s">
        <v>106</v>
      </c>
      <c r="C101" s="7" t="s">
        <v>108</v>
      </c>
      <c r="D101" s="8"/>
      <c r="E101" s="9"/>
    </row>
    <row r="102" spans="2:5" ht="21" customHeight="1" x14ac:dyDescent="0.25">
      <c r="B102" s="10" t="s">
        <v>106</v>
      </c>
      <c r="C102" s="7" t="s">
        <v>109</v>
      </c>
      <c r="D102" s="8"/>
      <c r="E102" s="9"/>
    </row>
    <row r="103" spans="2:5" ht="21" customHeight="1" x14ac:dyDescent="0.25">
      <c r="B103" s="10" t="s">
        <v>106</v>
      </c>
      <c r="C103" s="7" t="s">
        <v>110</v>
      </c>
      <c r="D103" s="8"/>
      <c r="E103" s="9"/>
    </row>
    <row r="104" spans="2:5" ht="33" customHeight="1" thickBot="1" x14ac:dyDescent="0.3">
      <c r="B104" s="10" t="s">
        <v>106</v>
      </c>
      <c r="C104" s="28" t="s">
        <v>111</v>
      </c>
      <c r="D104" s="22"/>
      <c r="E104" s="23"/>
    </row>
    <row r="105" spans="2:5" s="5" customFormat="1" x14ac:dyDescent="0.25">
      <c r="D105" s="24"/>
      <c r="E105" s="24"/>
    </row>
    <row r="106" spans="2:5" ht="30.75" thickBot="1" x14ac:dyDescent="0.3">
      <c r="C106" s="2" t="s">
        <v>112</v>
      </c>
      <c r="D106" s="3" t="s">
        <v>14</v>
      </c>
      <c r="E106" s="3" t="s">
        <v>15</v>
      </c>
    </row>
    <row r="107" spans="2:5" ht="20.100000000000001" customHeight="1" x14ac:dyDescent="0.25">
      <c r="B107" s="10" t="s">
        <v>112</v>
      </c>
      <c r="C107" s="18" t="s">
        <v>113</v>
      </c>
      <c r="D107" s="19"/>
      <c r="E107" s="20"/>
    </row>
    <row r="108" spans="2:5" ht="60.75" thickBot="1" x14ac:dyDescent="0.3">
      <c r="B108" s="10" t="s">
        <v>112</v>
      </c>
      <c r="C108" s="28" t="s">
        <v>114</v>
      </c>
      <c r="D108" s="22"/>
      <c r="E108" s="23"/>
    </row>
    <row r="109" spans="2:5" s="5" customFormat="1" x14ac:dyDescent="0.25">
      <c r="D109" s="24"/>
      <c r="E109" s="24"/>
    </row>
    <row r="110" spans="2:5" ht="30.75" thickBot="1" x14ac:dyDescent="0.3">
      <c r="C110" s="2" t="s">
        <v>115</v>
      </c>
      <c r="D110" s="3" t="s">
        <v>14</v>
      </c>
      <c r="E110" s="3" t="s">
        <v>15</v>
      </c>
    </row>
    <row r="111" spans="2:5" ht="21" customHeight="1" x14ac:dyDescent="0.25">
      <c r="B111" s="10" t="s">
        <v>115</v>
      </c>
      <c r="C111" s="18" t="s">
        <v>116</v>
      </c>
      <c r="D111" s="19"/>
      <c r="E111" s="20"/>
    </row>
    <row r="112" spans="2:5" ht="21" customHeight="1" x14ac:dyDescent="0.25">
      <c r="B112" s="10" t="s">
        <v>115</v>
      </c>
      <c r="C112" s="7" t="s">
        <v>117</v>
      </c>
      <c r="D112" s="8"/>
      <c r="E112" s="9"/>
    </row>
    <row r="113" spans="2:5" ht="39" customHeight="1" thickBot="1" x14ac:dyDescent="0.3">
      <c r="B113" s="10" t="s">
        <v>115</v>
      </c>
      <c r="C113" s="28" t="s">
        <v>118</v>
      </c>
      <c r="D113" s="22"/>
      <c r="E113" s="23"/>
    </row>
    <row r="114" spans="2:5" s="5" customFormat="1" x14ac:dyDescent="0.25">
      <c r="D114" s="24"/>
      <c r="E114" s="24"/>
    </row>
    <row r="115" spans="2:5" ht="30.75" thickBot="1" x14ac:dyDescent="0.3">
      <c r="C115" s="2" t="s">
        <v>119</v>
      </c>
      <c r="D115" s="3" t="s">
        <v>14</v>
      </c>
      <c r="E115" s="3" t="s">
        <v>15</v>
      </c>
    </row>
    <row r="116" spans="2:5" ht="21.6" customHeight="1" x14ac:dyDescent="0.25">
      <c r="B116" s="10" t="s">
        <v>119</v>
      </c>
      <c r="C116" s="18" t="s">
        <v>120</v>
      </c>
      <c r="D116" s="19"/>
      <c r="E116" s="20"/>
    </row>
    <row r="117" spans="2:5" ht="98.25" customHeight="1" thickBot="1" x14ac:dyDescent="0.3">
      <c r="B117" s="10" t="s">
        <v>119</v>
      </c>
      <c r="C117" s="28" t="s">
        <v>121</v>
      </c>
      <c r="D117" s="22"/>
      <c r="E117" s="23"/>
    </row>
    <row r="118" spans="2:5" s="5" customFormat="1" x14ac:dyDescent="0.25">
      <c r="D118" s="24"/>
      <c r="E118" s="24"/>
    </row>
    <row r="119" spans="2:5" ht="30.75" thickBot="1" x14ac:dyDescent="0.3">
      <c r="C119" s="2" t="s">
        <v>122</v>
      </c>
      <c r="D119" s="3" t="s">
        <v>14</v>
      </c>
      <c r="E119" s="3" t="s">
        <v>15</v>
      </c>
    </row>
    <row r="120" spans="2:5" ht="33.950000000000003" customHeight="1" x14ac:dyDescent="0.25">
      <c r="B120" s="10" t="s">
        <v>123</v>
      </c>
      <c r="C120" s="30" t="s">
        <v>124</v>
      </c>
      <c r="D120" s="31"/>
      <c r="E120" s="13"/>
    </row>
    <row r="121" spans="2:5" s="5" customFormat="1" x14ac:dyDescent="0.25">
      <c r="D121" s="24"/>
      <c r="E121" s="24"/>
    </row>
    <row r="122" spans="2:5" s="5" customFormat="1" x14ac:dyDescent="0.25"/>
    <row r="123" spans="2:5" s="5" customFormat="1" x14ac:dyDescent="0.25"/>
    <row r="124" spans="2:5" s="5" customFormat="1" x14ac:dyDescent="0.25"/>
    <row r="125" spans="2:5" s="5" customFormat="1" x14ac:dyDescent="0.25"/>
    <row r="126" spans="2:5" s="5" customFormat="1" x14ac:dyDescent="0.25"/>
    <row r="127" spans="2:5" s="5" customFormat="1" x14ac:dyDescent="0.25"/>
    <row r="128" spans="2:5" s="5" customFormat="1" x14ac:dyDescent="0.25"/>
    <row r="129" spans="3:5" s="5" customFormat="1" x14ac:dyDescent="0.25"/>
    <row r="130" spans="3:5" s="5" customFormat="1" x14ac:dyDescent="0.25"/>
    <row r="131" spans="3:5" s="5" customFormat="1" x14ac:dyDescent="0.25"/>
    <row r="132" spans="3:5" s="5" customFormat="1" x14ac:dyDescent="0.25"/>
    <row r="133" spans="3:5" s="5" customFormat="1" x14ac:dyDescent="0.25"/>
    <row r="134" spans="3:5" s="5" customFormat="1" x14ac:dyDescent="0.25"/>
    <row r="135" spans="3:5" s="5" customFormat="1" x14ac:dyDescent="0.25"/>
    <row r="136" spans="3:5" s="5" customFormat="1" x14ac:dyDescent="0.25"/>
    <row r="137" spans="3:5" x14ac:dyDescent="0.25">
      <c r="C137" s="5"/>
      <c r="D137" s="5"/>
      <c r="E137" s="5"/>
    </row>
    <row r="138" spans="3:5" x14ac:dyDescent="0.25">
      <c r="C138" s="5"/>
      <c r="D138" s="5"/>
      <c r="E138" s="5"/>
    </row>
    <row r="139" spans="3:5" x14ac:dyDescent="0.25">
      <c r="C139" s="5"/>
      <c r="D139" s="5"/>
      <c r="E139" s="5"/>
    </row>
    <row r="140" spans="3:5" x14ac:dyDescent="0.25">
      <c r="C140" s="5"/>
      <c r="D140" s="5"/>
      <c r="E140" s="5"/>
    </row>
    <row r="141" spans="3:5" x14ac:dyDescent="0.25">
      <c r="C141" s="5"/>
      <c r="D141" s="5"/>
      <c r="E141" s="5"/>
    </row>
    <row r="142" spans="3:5" x14ac:dyDescent="0.25">
      <c r="C142" s="5"/>
      <c r="D142" s="5"/>
      <c r="E142" s="5"/>
    </row>
    <row r="143" spans="3:5" x14ac:dyDescent="0.25">
      <c r="C143" s="5"/>
      <c r="D143" s="5"/>
      <c r="E143" s="5"/>
    </row>
    <row r="144" spans="3:5" x14ac:dyDescent="0.25">
      <c r="C144" s="5"/>
      <c r="D144" s="5"/>
      <c r="E144" s="5"/>
    </row>
    <row r="145" spans="3:5" x14ac:dyDescent="0.25">
      <c r="C145" s="5"/>
      <c r="D145" s="5"/>
      <c r="E145" s="5"/>
    </row>
    <row r="146" spans="3:5" x14ac:dyDescent="0.25">
      <c r="C146" s="5"/>
      <c r="D146" s="5"/>
      <c r="E146" s="5"/>
    </row>
    <row r="147" spans="3:5" x14ac:dyDescent="0.25">
      <c r="C147" s="5"/>
      <c r="D147" s="5"/>
      <c r="E147" s="5"/>
    </row>
    <row r="148" spans="3:5" x14ac:dyDescent="0.25">
      <c r="C148" s="5"/>
      <c r="D148" s="5"/>
      <c r="E148" s="5"/>
    </row>
    <row r="149" spans="3:5" x14ac:dyDescent="0.25">
      <c r="C149" s="5"/>
      <c r="D149" s="5"/>
      <c r="E149" s="5"/>
    </row>
    <row r="150" spans="3:5" x14ac:dyDescent="0.25">
      <c r="C150" s="5"/>
      <c r="D150" s="5"/>
      <c r="E150" s="5"/>
    </row>
    <row r="151" spans="3:5" x14ac:dyDescent="0.25">
      <c r="C151" s="5"/>
      <c r="D151" s="5"/>
      <c r="E151" s="5"/>
    </row>
    <row r="152" spans="3:5" x14ac:dyDescent="0.25">
      <c r="C152" s="5"/>
      <c r="D152" s="5"/>
      <c r="E152" s="5"/>
    </row>
    <row r="153" spans="3:5" x14ac:dyDescent="0.25">
      <c r="C153" s="5"/>
      <c r="D153" s="5"/>
      <c r="E153" s="5"/>
    </row>
    <row r="154" spans="3:5" x14ac:dyDescent="0.25">
      <c r="C154" s="5"/>
      <c r="D154" s="5"/>
      <c r="E154" s="5"/>
    </row>
    <row r="155" spans="3:5" x14ac:dyDescent="0.25">
      <c r="C155" s="5"/>
      <c r="D155" s="5"/>
      <c r="E155" s="5"/>
    </row>
    <row r="156" spans="3:5" x14ac:dyDescent="0.25">
      <c r="C156" s="5"/>
      <c r="D156" s="5"/>
      <c r="E156" s="5"/>
    </row>
    <row r="157" spans="3:5" x14ac:dyDescent="0.25">
      <c r="C157" s="5"/>
      <c r="D157" s="5"/>
      <c r="E157" s="5"/>
    </row>
    <row r="158" spans="3:5" x14ac:dyDescent="0.25">
      <c r="C158" s="5"/>
      <c r="D158" s="5"/>
      <c r="E158" s="5"/>
    </row>
    <row r="159" spans="3:5" x14ac:dyDescent="0.25">
      <c r="C159" s="5"/>
      <c r="D159" s="5"/>
      <c r="E159" s="5"/>
    </row>
    <row r="160" spans="3:5" x14ac:dyDescent="0.25">
      <c r="C160" s="5"/>
      <c r="D160" s="5"/>
      <c r="E160" s="5"/>
    </row>
    <row r="184" spans="4:4" x14ac:dyDescent="0.25">
      <c r="D184" s="34"/>
    </row>
    <row r="185" spans="4:4" x14ac:dyDescent="0.25">
      <c r="D185" s="34"/>
    </row>
    <row r="186" spans="4:4" x14ac:dyDescent="0.25">
      <c r="D186" s="34"/>
    </row>
    <row r="187" spans="4:4" x14ac:dyDescent="0.25">
      <c r="D187" s="34"/>
    </row>
    <row r="188" spans="4:4" x14ac:dyDescent="0.25">
      <c r="D188" s="34"/>
    </row>
    <row r="189" spans="4:4" x14ac:dyDescent="0.25">
      <c r="D189" s="34"/>
    </row>
    <row r="190" spans="4:4" x14ac:dyDescent="0.25">
      <c r="D190" s="34"/>
    </row>
    <row r="191" spans="4:4" x14ac:dyDescent="0.25">
      <c r="D191" s="34"/>
    </row>
    <row r="192" spans="4:4" x14ac:dyDescent="0.25">
      <c r="D192" s="34"/>
    </row>
    <row r="193" spans="4:4" x14ac:dyDescent="0.25">
      <c r="D193" s="34"/>
    </row>
    <row r="194" spans="4:4" x14ac:dyDescent="0.25">
      <c r="D194" s="34"/>
    </row>
    <row r="195" spans="4:4" x14ac:dyDescent="0.25">
      <c r="D195" s="34"/>
    </row>
    <row r="196" spans="4:4" x14ac:dyDescent="0.25">
      <c r="D196" s="34"/>
    </row>
    <row r="197" spans="4:4" x14ac:dyDescent="0.25">
      <c r="D197" s="34"/>
    </row>
    <row r="198" spans="4:4" x14ac:dyDescent="0.25">
      <c r="D198" s="34"/>
    </row>
    <row r="199" spans="4:4" x14ac:dyDescent="0.25">
      <c r="D199" s="34"/>
    </row>
    <row r="200" spans="4:4" x14ac:dyDescent="0.25">
      <c r="D200" s="34"/>
    </row>
    <row r="201" spans="4:4" x14ac:dyDescent="0.25">
      <c r="D201" s="34"/>
    </row>
    <row r="202" spans="4:4" x14ac:dyDescent="0.25">
      <c r="D202" s="34"/>
    </row>
    <row r="203" spans="4:4" x14ac:dyDescent="0.25">
      <c r="D203" s="34"/>
    </row>
    <row r="204" spans="4:4" x14ac:dyDescent="0.25">
      <c r="D204" s="34"/>
    </row>
    <row r="205" spans="4:4" x14ac:dyDescent="0.25">
      <c r="D205" s="34"/>
    </row>
    <row r="206" spans="4:4" x14ac:dyDescent="0.25">
      <c r="D206" s="34"/>
    </row>
    <row r="207" spans="4:4" x14ac:dyDescent="0.25">
      <c r="D207" s="34"/>
    </row>
    <row r="208" spans="4:4" x14ac:dyDescent="0.25">
      <c r="D208" s="34"/>
    </row>
    <row r="209" spans="4:4" x14ac:dyDescent="0.25">
      <c r="D209" s="34"/>
    </row>
    <row r="210" spans="4:4" x14ac:dyDescent="0.25">
      <c r="D210" s="34"/>
    </row>
    <row r="211" spans="4:4" x14ac:dyDescent="0.25">
      <c r="D211" s="34"/>
    </row>
    <row r="212" spans="4:4" x14ac:dyDescent="0.25">
      <c r="D212" s="34"/>
    </row>
    <row r="213" spans="4:4" x14ac:dyDescent="0.25">
      <c r="D213" s="34"/>
    </row>
    <row r="214" spans="4:4" x14ac:dyDescent="0.25">
      <c r="D214" s="34"/>
    </row>
    <row r="215" spans="4:4" x14ac:dyDescent="0.25">
      <c r="D215" s="34"/>
    </row>
    <row r="216" spans="4:4" x14ac:dyDescent="0.25">
      <c r="D216" s="34"/>
    </row>
    <row r="217" spans="4:4" x14ac:dyDescent="0.25">
      <c r="D217" s="34"/>
    </row>
    <row r="218" spans="4:4" x14ac:dyDescent="0.25">
      <c r="D218" s="34"/>
    </row>
    <row r="219" spans="4:4" x14ac:dyDescent="0.25">
      <c r="D219" s="34"/>
    </row>
    <row r="220" spans="4:4" x14ac:dyDescent="0.25">
      <c r="D220" s="34"/>
    </row>
    <row r="221" spans="4:4" x14ac:dyDescent="0.25">
      <c r="D221" s="34"/>
    </row>
    <row r="222" spans="4:4" x14ac:dyDescent="0.25">
      <c r="D222" s="34"/>
    </row>
    <row r="223" spans="4:4" x14ac:dyDescent="0.25">
      <c r="D223" s="34"/>
    </row>
    <row r="224" spans="4:4" x14ac:dyDescent="0.25">
      <c r="D224" s="34"/>
    </row>
    <row r="225" spans="4:4" x14ac:dyDescent="0.25">
      <c r="D225" s="34"/>
    </row>
    <row r="226" spans="4:4" x14ac:dyDescent="0.25">
      <c r="D226" s="34"/>
    </row>
    <row r="227" spans="4:4" x14ac:dyDescent="0.25">
      <c r="D227" s="34"/>
    </row>
    <row r="228" spans="4:4" x14ac:dyDescent="0.25">
      <c r="D228" s="34"/>
    </row>
    <row r="229" spans="4:4" x14ac:dyDescent="0.25">
      <c r="D229" s="34"/>
    </row>
    <row r="230" spans="4:4" x14ac:dyDescent="0.25">
      <c r="D230" s="34"/>
    </row>
    <row r="231" spans="4:4" x14ac:dyDescent="0.25">
      <c r="D231" s="34"/>
    </row>
    <row r="232" spans="4:4" x14ac:dyDescent="0.25">
      <c r="D232" s="34"/>
    </row>
    <row r="233" spans="4:4" x14ac:dyDescent="0.25">
      <c r="D233" s="34"/>
    </row>
    <row r="234" spans="4:4" x14ac:dyDescent="0.25">
      <c r="D234" s="34"/>
    </row>
    <row r="235" spans="4:4" x14ac:dyDescent="0.25">
      <c r="D235" s="34"/>
    </row>
    <row r="236" spans="4:4" x14ac:dyDescent="0.25">
      <c r="D236" s="34"/>
    </row>
    <row r="237" spans="4:4" x14ac:dyDescent="0.25">
      <c r="D237" s="34"/>
    </row>
    <row r="238" spans="4:4" x14ac:dyDescent="0.25">
      <c r="D238" s="34"/>
    </row>
    <row r="239" spans="4:4" x14ac:dyDescent="0.25">
      <c r="D239" s="34"/>
    </row>
    <row r="240" spans="4:4" x14ac:dyDescent="0.25">
      <c r="D240" s="34"/>
    </row>
    <row r="241" spans="4:4" x14ac:dyDescent="0.25">
      <c r="D241" s="34"/>
    </row>
    <row r="242" spans="4:4" x14ac:dyDescent="0.25">
      <c r="D242" s="34"/>
    </row>
    <row r="243" spans="4:4" x14ac:dyDescent="0.25">
      <c r="D243" s="34"/>
    </row>
    <row r="244" spans="4:4" x14ac:dyDescent="0.25">
      <c r="D244" s="34"/>
    </row>
    <row r="245" spans="4:4" x14ac:dyDescent="0.25">
      <c r="D245" s="34"/>
    </row>
    <row r="246" spans="4:4" x14ac:dyDescent="0.25">
      <c r="D246" s="34"/>
    </row>
    <row r="247" spans="4:4" x14ac:dyDescent="0.25">
      <c r="D247" s="34"/>
    </row>
    <row r="248" spans="4:4" x14ac:dyDescent="0.25">
      <c r="D248" s="34"/>
    </row>
    <row r="249" spans="4:4" x14ac:dyDescent="0.25">
      <c r="D249" s="34"/>
    </row>
    <row r="250" spans="4:4" x14ac:dyDescent="0.25">
      <c r="D250" s="34"/>
    </row>
    <row r="251" spans="4:4" x14ac:dyDescent="0.25">
      <c r="D251" s="34"/>
    </row>
    <row r="252" spans="4:4" x14ac:dyDescent="0.25">
      <c r="D252" s="34"/>
    </row>
    <row r="253" spans="4:4" x14ac:dyDescent="0.25">
      <c r="D253" s="34"/>
    </row>
    <row r="254" spans="4:4" x14ac:dyDescent="0.25">
      <c r="D254" s="34"/>
    </row>
    <row r="255" spans="4:4" x14ac:dyDescent="0.25">
      <c r="D255" s="34"/>
    </row>
    <row r="256" spans="4:4" x14ac:dyDescent="0.25">
      <c r="D256" s="34"/>
    </row>
    <row r="257" spans="4:4" x14ac:dyDescent="0.25">
      <c r="D257" s="34"/>
    </row>
    <row r="258" spans="4:4" x14ac:dyDescent="0.25">
      <c r="D258" s="34"/>
    </row>
    <row r="259" spans="4:4" x14ac:dyDescent="0.25">
      <c r="D259" s="34"/>
    </row>
    <row r="260" spans="4:4" x14ac:dyDescent="0.25">
      <c r="D260" s="34"/>
    </row>
    <row r="261" spans="4:4" x14ac:dyDescent="0.25">
      <c r="D261" s="34"/>
    </row>
    <row r="262" spans="4:4" x14ac:dyDescent="0.25">
      <c r="D262" s="34"/>
    </row>
    <row r="263" spans="4:4" x14ac:dyDescent="0.25">
      <c r="D263" s="34"/>
    </row>
    <row r="264" spans="4:4" x14ac:dyDescent="0.25">
      <c r="D264" s="34"/>
    </row>
    <row r="265" spans="4:4" x14ac:dyDescent="0.25">
      <c r="D265" s="34"/>
    </row>
    <row r="266" spans="4:4" x14ac:dyDescent="0.25">
      <c r="D266" s="34"/>
    </row>
    <row r="267" spans="4:4" x14ac:dyDescent="0.25">
      <c r="D267" s="34"/>
    </row>
    <row r="268" spans="4:4" x14ac:dyDescent="0.25">
      <c r="D268" s="34"/>
    </row>
    <row r="269" spans="4:4" x14ac:dyDescent="0.25">
      <c r="D269" s="34"/>
    </row>
    <row r="270" spans="4:4" x14ac:dyDescent="0.25">
      <c r="D270" s="34"/>
    </row>
    <row r="271" spans="4:4" x14ac:dyDescent="0.25">
      <c r="D271" s="34"/>
    </row>
    <row r="272" spans="4:4" x14ac:dyDescent="0.25">
      <c r="D272" s="34"/>
    </row>
    <row r="273" spans="4:4" x14ac:dyDescent="0.25">
      <c r="D273" s="34"/>
    </row>
    <row r="274" spans="4:4" x14ac:dyDescent="0.25">
      <c r="D274" s="34"/>
    </row>
    <row r="275" spans="4:4" x14ac:dyDescent="0.25">
      <c r="D275" s="34"/>
    </row>
    <row r="276" spans="4:4" x14ac:dyDescent="0.25">
      <c r="D276" s="34"/>
    </row>
    <row r="277" spans="4:4" x14ac:dyDescent="0.25">
      <c r="D277" s="34"/>
    </row>
    <row r="278" spans="4:4" x14ac:dyDescent="0.25">
      <c r="D278" s="34"/>
    </row>
    <row r="279" spans="4:4" x14ac:dyDescent="0.25">
      <c r="D279" s="34"/>
    </row>
    <row r="280" spans="4:4" x14ac:dyDescent="0.25">
      <c r="D280" s="34"/>
    </row>
    <row r="281" spans="4:4" x14ac:dyDescent="0.25">
      <c r="D281" s="34"/>
    </row>
    <row r="282" spans="4:4" x14ac:dyDescent="0.25">
      <c r="D282" s="34"/>
    </row>
    <row r="283" spans="4:4" x14ac:dyDescent="0.25">
      <c r="D283" s="34"/>
    </row>
    <row r="284" spans="4:4" x14ac:dyDescent="0.25">
      <c r="D284" s="34"/>
    </row>
    <row r="285" spans="4:4" x14ac:dyDescent="0.25">
      <c r="D285" s="34"/>
    </row>
    <row r="286" spans="4:4" x14ac:dyDescent="0.25">
      <c r="D286" s="34"/>
    </row>
    <row r="287" spans="4:4" x14ac:dyDescent="0.25">
      <c r="D287" s="34"/>
    </row>
    <row r="288" spans="4:4" x14ac:dyDescent="0.25">
      <c r="D288" s="34"/>
    </row>
    <row r="289" spans="4:4" x14ac:dyDescent="0.25">
      <c r="D289" s="34"/>
    </row>
    <row r="290" spans="4:4" x14ac:dyDescent="0.25">
      <c r="D290" s="34"/>
    </row>
    <row r="291" spans="4:4" x14ac:dyDescent="0.25">
      <c r="D291" s="34"/>
    </row>
    <row r="292" spans="4:4" x14ac:dyDescent="0.25">
      <c r="D292" s="34"/>
    </row>
    <row r="293" spans="4:4" x14ac:dyDescent="0.25">
      <c r="D293" s="34"/>
    </row>
    <row r="294" spans="4:4" x14ac:dyDescent="0.25">
      <c r="D294" s="34"/>
    </row>
    <row r="295" spans="4:4" x14ac:dyDescent="0.25">
      <c r="D295" s="34"/>
    </row>
    <row r="296" spans="4:4" x14ac:dyDescent="0.25">
      <c r="D296" s="34"/>
    </row>
    <row r="297" spans="4:4" x14ac:dyDescent="0.25">
      <c r="D297" s="34"/>
    </row>
    <row r="298" spans="4:4" x14ac:dyDescent="0.25">
      <c r="D298" s="34"/>
    </row>
    <row r="299" spans="4:4" x14ac:dyDescent="0.25">
      <c r="D299" s="34"/>
    </row>
    <row r="300" spans="4:4" x14ac:dyDescent="0.25">
      <c r="D300" s="34"/>
    </row>
    <row r="301" spans="4:4" x14ac:dyDescent="0.25">
      <c r="D301" s="34"/>
    </row>
    <row r="302" spans="4:4" x14ac:dyDescent="0.25">
      <c r="D302" s="34"/>
    </row>
    <row r="303" spans="4:4" x14ac:dyDescent="0.25">
      <c r="D303" s="34"/>
    </row>
    <row r="304" spans="4:4" x14ac:dyDescent="0.25">
      <c r="D304" s="34"/>
    </row>
    <row r="305" spans="4:4" x14ac:dyDescent="0.25">
      <c r="D305" s="34"/>
    </row>
    <row r="306" spans="4:4" x14ac:dyDescent="0.25">
      <c r="D306" s="34"/>
    </row>
    <row r="307" spans="4:4" x14ac:dyDescent="0.25">
      <c r="D307" s="34"/>
    </row>
    <row r="308" spans="4:4" x14ac:dyDescent="0.25">
      <c r="D308" s="34"/>
    </row>
    <row r="309" spans="4:4" x14ac:dyDescent="0.25">
      <c r="D309" s="34"/>
    </row>
    <row r="310" spans="4:4" x14ac:dyDescent="0.25">
      <c r="D310" s="34"/>
    </row>
    <row r="311" spans="4:4" x14ac:dyDescent="0.25">
      <c r="D311" s="34"/>
    </row>
    <row r="312" spans="4:4" x14ac:dyDescent="0.25">
      <c r="D312" s="34"/>
    </row>
    <row r="313" spans="4:4" x14ac:dyDescent="0.25">
      <c r="D313" s="34"/>
    </row>
    <row r="314" spans="4:4" x14ac:dyDescent="0.25">
      <c r="D314" s="34"/>
    </row>
    <row r="315" spans="4:4" x14ac:dyDescent="0.25">
      <c r="D315" s="34"/>
    </row>
    <row r="316" spans="4:4" x14ac:dyDescent="0.25">
      <c r="D316" s="34"/>
    </row>
    <row r="317" spans="4:4" x14ac:dyDescent="0.25">
      <c r="D317" s="34"/>
    </row>
    <row r="318" spans="4:4" x14ac:dyDescent="0.25">
      <c r="D318" s="34"/>
    </row>
    <row r="319" spans="4:4" x14ac:dyDescent="0.25">
      <c r="D319" s="34"/>
    </row>
    <row r="320" spans="4:4" x14ac:dyDescent="0.25">
      <c r="D320" s="34"/>
    </row>
    <row r="321" spans="4:4" x14ac:dyDescent="0.25">
      <c r="D321" s="34"/>
    </row>
    <row r="322" spans="4:4" x14ac:dyDescent="0.25">
      <c r="D322" s="34"/>
    </row>
    <row r="323" spans="4:4" x14ac:dyDescent="0.25">
      <c r="D323" s="34"/>
    </row>
    <row r="324" spans="4:4" x14ac:dyDescent="0.25">
      <c r="D324" s="34"/>
    </row>
    <row r="325" spans="4:4" x14ac:dyDescent="0.25">
      <c r="D325" s="34"/>
    </row>
    <row r="326" spans="4:4" x14ac:dyDescent="0.25">
      <c r="D326" s="34"/>
    </row>
    <row r="327" spans="4:4" x14ac:dyDescent="0.25">
      <c r="D327" s="34"/>
    </row>
    <row r="328" spans="4:4" x14ac:dyDescent="0.25">
      <c r="D328" s="34"/>
    </row>
    <row r="329" spans="4:4" x14ac:dyDescent="0.25">
      <c r="D329" s="34"/>
    </row>
    <row r="330" spans="4:4" x14ac:dyDescent="0.25">
      <c r="D330" s="34"/>
    </row>
    <row r="331" spans="4:4" x14ac:dyDescent="0.25">
      <c r="D331" s="34"/>
    </row>
    <row r="332" spans="4:4" x14ac:dyDescent="0.25">
      <c r="D332" s="34"/>
    </row>
    <row r="333" spans="4:4" x14ac:dyDescent="0.25">
      <c r="D333" s="34"/>
    </row>
    <row r="334" spans="4:4" x14ac:dyDescent="0.25">
      <c r="D334" s="34"/>
    </row>
    <row r="335" spans="4:4" x14ac:dyDescent="0.25">
      <c r="D335" s="34"/>
    </row>
    <row r="336" spans="4:4" x14ac:dyDescent="0.25">
      <c r="D336" s="34"/>
    </row>
    <row r="337" spans="4:4" x14ac:dyDescent="0.25">
      <c r="D337" s="34"/>
    </row>
    <row r="338" spans="4:4" x14ac:dyDescent="0.25">
      <c r="D338" s="34"/>
    </row>
    <row r="339" spans="4:4" x14ac:dyDescent="0.25">
      <c r="D339" s="34"/>
    </row>
    <row r="340" spans="4:4" x14ac:dyDescent="0.25">
      <c r="D340" s="34"/>
    </row>
    <row r="341" spans="4:4" x14ac:dyDescent="0.25">
      <c r="D341" s="34"/>
    </row>
    <row r="342" spans="4:4" x14ac:dyDescent="0.25">
      <c r="D342" s="34"/>
    </row>
    <row r="343" spans="4:4" x14ac:dyDescent="0.25">
      <c r="D343" s="34"/>
    </row>
    <row r="344" spans="4:4" x14ac:dyDescent="0.25">
      <c r="D344" s="34"/>
    </row>
    <row r="345" spans="4:4" x14ac:dyDescent="0.25">
      <c r="D345" s="34"/>
    </row>
    <row r="346" spans="4:4" x14ac:dyDescent="0.25">
      <c r="D346" s="34"/>
    </row>
    <row r="347" spans="4:4" x14ac:dyDescent="0.25">
      <c r="D347" s="34"/>
    </row>
    <row r="348" spans="4:4" x14ac:dyDescent="0.25">
      <c r="D348" s="34"/>
    </row>
    <row r="349" spans="4:4" x14ac:dyDescent="0.25">
      <c r="D349" s="34"/>
    </row>
    <row r="350" spans="4:4" x14ac:dyDescent="0.25">
      <c r="D350" s="34"/>
    </row>
    <row r="351" spans="4:4" x14ac:dyDescent="0.25">
      <c r="D351" s="34"/>
    </row>
    <row r="352" spans="4:4" x14ac:dyDescent="0.25">
      <c r="D352" s="34"/>
    </row>
    <row r="353" spans="4:4" x14ac:dyDescent="0.25">
      <c r="D353" s="34"/>
    </row>
    <row r="354" spans="4:4" x14ac:dyDescent="0.25">
      <c r="D354" s="34"/>
    </row>
    <row r="355" spans="4:4" x14ac:dyDescent="0.25">
      <c r="D355" s="34"/>
    </row>
    <row r="356" spans="4:4" x14ac:dyDescent="0.25">
      <c r="D356" s="34"/>
    </row>
    <row r="357" spans="4:4" x14ac:dyDescent="0.25">
      <c r="D357" s="34"/>
    </row>
    <row r="358" spans="4:4" x14ac:dyDescent="0.25">
      <c r="D358" s="34"/>
    </row>
    <row r="359" spans="4:4" x14ac:dyDescent="0.25">
      <c r="D359" s="34"/>
    </row>
    <row r="360" spans="4:4" x14ac:dyDescent="0.25">
      <c r="D360" s="34"/>
    </row>
    <row r="361" spans="4:4" x14ac:dyDescent="0.25">
      <c r="D361" s="34"/>
    </row>
    <row r="362" spans="4:4" x14ac:dyDescent="0.25">
      <c r="D362" s="34"/>
    </row>
    <row r="363" spans="4:4" x14ac:dyDescent="0.25">
      <c r="D363" s="34"/>
    </row>
    <row r="364" spans="4:4" x14ac:dyDescent="0.25">
      <c r="D364" s="34"/>
    </row>
    <row r="365" spans="4:4" x14ac:dyDescent="0.25">
      <c r="D365" s="34"/>
    </row>
    <row r="366" spans="4:4" x14ac:dyDescent="0.25">
      <c r="D366" s="34"/>
    </row>
    <row r="367" spans="4:4" x14ac:dyDescent="0.25">
      <c r="D367" s="34"/>
    </row>
    <row r="368" spans="4:4" x14ac:dyDescent="0.25">
      <c r="D368" s="34"/>
    </row>
    <row r="369" spans="4:4" x14ac:dyDescent="0.25">
      <c r="D369" s="34"/>
    </row>
    <row r="370" spans="4:4" x14ac:dyDescent="0.25">
      <c r="D370" s="34"/>
    </row>
    <row r="371" spans="4:4" x14ac:dyDescent="0.25">
      <c r="D371" s="34"/>
    </row>
    <row r="372" spans="4:4" x14ac:dyDescent="0.25">
      <c r="D372" s="34"/>
    </row>
    <row r="373" spans="4:4" x14ac:dyDescent="0.25">
      <c r="D373" s="34"/>
    </row>
    <row r="374" spans="4:4" x14ac:dyDescent="0.25">
      <c r="D374" s="34"/>
    </row>
    <row r="375" spans="4:4" x14ac:dyDescent="0.25">
      <c r="D375" s="34"/>
    </row>
    <row r="376" spans="4:4" x14ac:dyDescent="0.25">
      <c r="D376" s="34"/>
    </row>
    <row r="377" spans="4:4" x14ac:dyDescent="0.25">
      <c r="D377" s="34"/>
    </row>
    <row r="378" spans="4:4" x14ac:dyDescent="0.25">
      <c r="D378" s="34"/>
    </row>
    <row r="379" spans="4:4" x14ac:dyDescent="0.25">
      <c r="D379" s="34"/>
    </row>
    <row r="380" spans="4:4" x14ac:dyDescent="0.25">
      <c r="D380" s="34"/>
    </row>
    <row r="381" spans="4:4" x14ac:dyDescent="0.25">
      <c r="D381" s="34"/>
    </row>
    <row r="382" spans="4:4" x14ac:dyDescent="0.25">
      <c r="D382" s="34"/>
    </row>
    <row r="383" spans="4:4" x14ac:dyDescent="0.25">
      <c r="D383" s="34"/>
    </row>
    <row r="384" spans="4:4" x14ac:dyDescent="0.25">
      <c r="D384" s="34"/>
    </row>
    <row r="385" spans="4:4" x14ac:dyDescent="0.25">
      <c r="D385" s="34"/>
    </row>
    <row r="386" spans="4:4" x14ac:dyDescent="0.25">
      <c r="D386" s="34"/>
    </row>
    <row r="387" spans="4:4" x14ac:dyDescent="0.25">
      <c r="D387" s="34"/>
    </row>
    <row r="388" spans="4:4" x14ac:dyDescent="0.25">
      <c r="D388" s="34"/>
    </row>
    <row r="389" spans="4:4" x14ac:dyDescent="0.25">
      <c r="D389" s="34"/>
    </row>
    <row r="390" spans="4:4" x14ac:dyDescent="0.25">
      <c r="D390" s="34"/>
    </row>
    <row r="391" spans="4:4" x14ac:dyDescent="0.25">
      <c r="D391" s="34"/>
    </row>
    <row r="392" spans="4:4" x14ac:dyDescent="0.25">
      <c r="D392" s="34"/>
    </row>
    <row r="393" spans="4:4" x14ac:dyDescent="0.25">
      <c r="D393" s="34"/>
    </row>
    <row r="394" spans="4:4" x14ac:dyDescent="0.25">
      <c r="D394" s="34"/>
    </row>
    <row r="395" spans="4:4" x14ac:dyDescent="0.25">
      <c r="D395" s="34"/>
    </row>
    <row r="396" spans="4:4" x14ac:dyDescent="0.25">
      <c r="D396" s="34"/>
    </row>
    <row r="397" spans="4:4" x14ac:dyDescent="0.25">
      <c r="D397" s="34"/>
    </row>
    <row r="398" spans="4:4" x14ac:dyDescent="0.25">
      <c r="D398" s="34"/>
    </row>
    <row r="399" spans="4:4" x14ac:dyDescent="0.25">
      <c r="D399" s="34"/>
    </row>
    <row r="400" spans="4:4" x14ac:dyDescent="0.25">
      <c r="D400" s="34"/>
    </row>
    <row r="401" spans="4:4" x14ac:dyDescent="0.25">
      <c r="D401" s="34"/>
    </row>
    <row r="402" spans="4:4" x14ac:dyDescent="0.25">
      <c r="D402" s="34"/>
    </row>
    <row r="403" spans="4:4" x14ac:dyDescent="0.25">
      <c r="D403" s="34"/>
    </row>
    <row r="404" spans="4:4" x14ac:dyDescent="0.25">
      <c r="D404" s="34"/>
    </row>
    <row r="405" spans="4:4" x14ac:dyDescent="0.25">
      <c r="D405" s="34"/>
    </row>
    <row r="406" spans="4:4" x14ac:dyDescent="0.25">
      <c r="D406" s="34"/>
    </row>
    <row r="407" spans="4:4" x14ac:dyDescent="0.25">
      <c r="D407" s="34"/>
    </row>
    <row r="408" spans="4:4" x14ac:dyDescent="0.25">
      <c r="D408" s="34"/>
    </row>
    <row r="409" spans="4:4" x14ac:dyDescent="0.25">
      <c r="D409" s="34"/>
    </row>
    <row r="410" spans="4:4" x14ac:dyDescent="0.25">
      <c r="D410" s="34"/>
    </row>
    <row r="411" spans="4:4" x14ac:dyDescent="0.25">
      <c r="D411" s="34"/>
    </row>
    <row r="412" spans="4:4" x14ac:dyDescent="0.25">
      <c r="D412" s="34"/>
    </row>
    <row r="413" spans="4:4" x14ac:dyDescent="0.25">
      <c r="D413" s="34"/>
    </row>
    <row r="414" spans="4:4" x14ac:dyDescent="0.25">
      <c r="D414" s="34"/>
    </row>
    <row r="415" spans="4:4" x14ac:dyDescent="0.25">
      <c r="D415" s="34"/>
    </row>
    <row r="416" spans="4:4" x14ac:dyDescent="0.25">
      <c r="D416" s="34"/>
    </row>
    <row r="417" spans="4:4" x14ac:dyDescent="0.25">
      <c r="D417" s="34"/>
    </row>
    <row r="418" spans="4:4" x14ac:dyDescent="0.25">
      <c r="D418" s="34"/>
    </row>
    <row r="419" spans="4:4" x14ac:dyDescent="0.25">
      <c r="D419" s="34"/>
    </row>
    <row r="420" spans="4:4" x14ac:dyDescent="0.25">
      <c r="D420" s="34"/>
    </row>
    <row r="421" spans="4:4" x14ac:dyDescent="0.25">
      <c r="D421" s="34"/>
    </row>
    <row r="422" spans="4:4" x14ac:dyDescent="0.25">
      <c r="D422" s="34"/>
    </row>
    <row r="423" spans="4:4" x14ac:dyDescent="0.25">
      <c r="D423" s="34"/>
    </row>
    <row r="424" spans="4:4" x14ac:dyDescent="0.25">
      <c r="D424" s="34"/>
    </row>
    <row r="425" spans="4:4" x14ac:dyDescent="0.25">
      <c r="D425" s="34"/>
    </row>
    <row r="426" spans="4:4" x14ac:dyDescent="0.25">
      <c r="D426" s="34"/>
    </row>
    <row r="427" spans="4:4" x14ac:dyDescent="0.25">
      <c r="D427" s="34"/>
    </row>
    <row r="428" spans="4:4" x14ac:dyDescent="0.25">
      <c r="D428" s="34"/>
    </row>
    <row r="429" spans="4:4" x14ac:dyDescent="0.25">
      <c r="D429" s="34"/>
    </row>
    <row r="430" spans="4:4" x14ac:dyDescent="0.25">
      <c r="D430" s="34"/>
    </row>
    <row r="431" spans="4:4" x14ac:dyDescent="0.25">
      <c r="D431" s="34"/>
    </row>
    <row r="432" spans="4:4" x14ac:dyDescent="0.25">
      <c r="D432" s="34"/>
    </row>
    <row r="433" spans="4:4" x14ac:dyDescent="0.25">
      <c r="D433" s="34"/>
    </row>
    <row r="434" spans="4:4" x14ac:dyDescent="0.25">
      <c r="D434" s="34"/>
    </row>
    <row r="435" spans="4:4" x14ac:dyDescent="0.25">
      <c r="D435" s="34"/>
    </row>
    <row r="436" spans="4:4" x14ac:dyDescent="0.25">
      <c r="D436" s="34"/>
    </row>
    <row r="437" spans="4:4" x14ac:dyDescent="0.25">
      <c r="D437" s="34"/>
    </row>
    <row r="438" spans="4:4" x14ac:dyDescent="0.25">
      <c r="D438" s="34"/>
    </row>
    <row r="439" spans="4:4" x14ac:dyDescent="0.25">
      <c r="D439" s="34"/>
    </row>
    <row r="440" spans="4:4" x14ac:dyDescent="0.25">
      <c r="D440" s="34"/>
    </row>
    <row r="441" spans="4:4" x14ac:dyDescent="0.25">
      <c r="D441" s="34"/>
    </row>
    <row r="442" spans="4:4" x14ac:dyDescent="0.25">
      <c r="D442" s="34"/>
    </row>
    <row r="443" spans="4:4" x14ac:dyDescent="0.25">
      <c r="D443" s="34"/>
    </row>
    <row r="444" spans="4:4" x14ac:dyDescent="0.25">
      <c r="D444" s="34"/>
    </row>
    <row r="445" spans="4:4" x14ac:dyDescent="0.25">
      <c r="D445" s="34"/>
    </row>
    <row r="446" spans="4:4" x14ac:dyDescent="0.25">
      <c r="D446" s="34"/>
    </row>
    <row r="447" spans="4:4" x14ac:dyDescent="0.25">
      <c r="D447" s="34"/>
    </row>
    <row r="448" spans="4:4" x14ac:dyDescent="0.25">
      <c r="D448" s="34"/>
    </row>
    <row r="449" spans="4:4" x14ac:dyDescent="0.25">
      <c r="D449" s="34"/>
    </row>
    <row r="450" spans="4:4" x14ac:dyDescent="0.25">
      <c r="D450" s="34"/>
    </row>
    <row r="451" spans="4:4" x14ac:dyDescent="0.25">
      <c r="D451" s="34"/>
    </row>
    <row r="452" spans="4:4" x14ac:dyDescent="0.25">
      <c r="D452" s="34"/>
    </row>
    <row r="453" spans="4:4" x14ac:dyDescent="0.25">
      <c r="D453" s="34"/>
    </row>
    <row r="454" spans="4:4" x14ac:dyDescent="0.25">
      <c r="D454" s="34"/>
    </row>
    <row r="455" spans="4:4" x14ac:dyDescent="0.25">
      <c r="D455" s="34"/>
    </row>
    <row r="456" spans="4:4" x14ac:dyDescent="0.25">
      <c r="D456" s="34"/>
    </row>
    <row r="457" spans="4:4" x14ac:dyDescent="0.25">
      <c r="D457" s="34"/>
    </row>
    <row r="458" spans="4:4" x14ac:dyDescent="0.25">
      <c r="D458" s="34"/>
    </row>
    <row r="459" spans="4:4" x14ac:dyDescent="0.25">
      <c r="D459" s="34"/>
    </row>
    <row r="460" spans="4:4" x14ac:dyDescent="0.25">
      <c r="D460" s="34"/>
    </row>
    <row r="461" spans="4:4" x14ac:dyDescent="0.25">
      <c r="D461" s="34"/>
    </row>
    <row r="462" spans="4:4" x14ac:dyDescent="0.25">
      <c r="D462" s="34"/>
    </row>
    <row r="463" spans="4:4" x14ac:dyDescent="0.25">
      <c r="D463" s="34"/>
    </row>
    <row r="464" spans="4:4" x14ac:dyDescent="0.25">
      <c r="D464" s="34"/>
    </row>
    <row r="465" spans="4:4" x14ac:dyDescent="0.25">
      <c r="D465" s="34"/>
    </row>
    <row r="466" spans="4:4" x14ac:dyDescent="0.25">
      <c r="D466" s="34"/>
    </row>
    <row r="467" spans="4:4" x14ac:dyDescent="0.25">
      <c r="D467" s="34"/>
    </row>
    <row r="468" spans="4:4" x14ac:dyDescent="0.25">
      <c r="D468" s="34"/>
    </row>
    <row r="469" spans="4:4" x14ac:dyDescent="0.25">
      <c r="D469" s="34"/>
    </row>
    <row r="470" spans="4:4" x14ac:dyDescent="0.25">
      <c r="D470" s="34"/>
    </row>
    <row r="471" spans="4:4" x14ac:dyDescent="0.25">
      <c r="D471" s="34"/>
    </row>
    <row r="472" spans="4:4" x14ac:dyDescent="0.25">
      <c r="D472" s="34"/>
    </row>
    <row r="473" spans="4:4" x14ac:dyDescent="0.25">
      <c r="D473" s="34"/>
    </row>
    <row r="474" spans="4:4" x14ac:dyDescent="0.25">
      <c r="D474" s="34"/>
    </row>
    <row r="475" spans="4:4" x14ac:dyDescent="0.25">
      <c r="D475" s="34"/>
    </row>
    <row r="476" spans="4:4" x14ac:dyDescent="0.25">
      <c r="D476" s="34"/>
    </row>
    <row r="477" spans="4:4" x14ac:dyDescent="0.25">
      <c r="D477" s="34"/>
    </row>
    <row r="478" spans="4:4" x14ac:dyDescent="0.25">
      <c r="D478" s="34"/>
    </row>
    <row r="479" spans="4:4" x14ac:dyDescent="0.25">
      <c r="D479" s="34"/>
    </row>
    <row r="480" spans="4:4" x14ac:dyDescent="0.25">
      <c r="D480" s="34"/>
    </row>
    <row r="481" spans="4:4" x14ac:dyDescent="0.25">
      <c r="D481" s="34"/>
    </row>
    <row r="482" spans="4:4" x14ac:dyDescent="0.25">
      <c r="D482" s="34"/>
    </row>
    <row r="483" spans="4:4" x14ac:dyDescent="0.25">
      <c r="D483" s="34"/>
    </row>
    <row r="484" spans="4:4" x14ac:dyDescent="0.25">
      <c r="D484" s="34"/>
    </row>
    <row r="485" spans="4:4" x14ac:dyDescent="0.25">
      <c r="D485" s="34"/>
    </row>
    <row r="486" spans="4:4" x14ac:dyDescent="0.25">
      <c r="D486" s="34"/>
    </row>
    <row r="487" spans="4:4" x14ac:dyDescent="0.25">
      <c r="D487" s="34"/>
    </row>
    <row r="488" spans="4:4" x14ac:dyDescent="0.25">
      <c r="D488" s="34"/>
    </row>
    <row r="489" spans="4:4" x14ac:dyDescent="0.25">
      <c r="D489" s="34"/>
    </row>
    <row r="490" spans="4:4" x14ac:dyDescent="0.25">
      <c r="D490" s="34"/>
    </row>
    <row r="491" spans="4:4" x14ac:dyDescent="0.25">
      <c r="D491" s="34"/>
    </row>
    <row r="492" spans="4:4" x14ac:dyDescent="0.25">
      <c r="D492" s="34"/>
    </row>
    <row r="493" spans="4:4" x14ac:dyDescent="0.25">
      <c r="D493" s="34"/>
    </row>
    <row r="494" spans="4:4" x14ac:dyDescent="0.25">
      <c r="D494" s="34"/>
    </row>
    <row r="495" spans="4:4" x14ac:dyDescent="0.25">
      <c r="D495" s="34"/>
    </row>
    <row r="496" spans="4:4" x14ac:dyDescent="0.25">
      <c r="D496" s="34"/>
    </row>
    <row r="497" spans="4:4" x14ac:dyDescent="0.25">
      <c r="D497" s="34"/>
    </row>
    <row r="498" spans="4:4" x14ac:dyDescent="0.25">
      <c r="D498" s="34"/>
    </row>
    <row r="499" spans="4:4" x14ac:dyDescent="0.25">
      <c r="D499" s="34"/>
    </row>
    <row r="500" spans="4:4" x14ac:dyDescent="0.25">
      <c r="D500" s="34"/>
    </row>
    <row r="501" spans="4:4" x14ac:dyDescent="0.25">
      <c r="D501" s="34"/>
    </row>
    <row r="502" spans="4:4" x14ac:dyDescent="0.25">
      <c r="D502" s="34"/>
    </row>
    <row r="503" spans="4:4" x14ac:dyDescent="0.25">
      <c r="D503" s="34"/>
    </row>
    <row r="504" spans="4:4" x14ac:dyDescent="0.25">
      <c r="D504" s="34"/>
    </row>
    <row r="505" spans="4:4" x14ac:dyDescent="0.25">
      <c r="D505" s="34"/>
    </row>
    <row r="506" spans="4:4" x14ac:dyDescent="0.25">
      <c r="D506" s="34"/>
    </row>
    <row r="507" spans="4:4" x14ac:dyDescent="0.25">
      <c r="D507" s="34"/>
    </row>
    <row r="508" spans="4:4" x14ac:dyDescent="0.25">
      <c r="D508" s="34"/>
    </row>
    <row r="509" spans="4:4" x14ac:dyDescent="0.25">
      <c r="D509" s="34"/>
    </row>
    <row r="510" spans="4:4" x14ac:dyDescent="0.25">
      <c r="D510" s="34"/>
    </row>
    <row r="511" spans="4:4" x14ac:dyDescent="0.25">
      <c r="D511" s="34"/>
    </row>
    <row r="512" spans="4:4" x14ac:dyDescent="0.25">
      <c r="D512" s="34"/>
    </row>
    <row r="513" spans="4:4" x14ac:dyDescent="0.25">
      <c r="D513" s="34"/>
    </row>
    <row r="514" spans="4:4" x14ac:dyDescent="0.25">
      <c r="D514" s="34"/>
    </row>
    <row r="515" spans="4:4" x14ac:dyDescent="0.25">
      <c r="D515" s="34"/>
    </row>
    <row r="516" spans="4:4" x14ac:dyDescent="0.25">
      <c r="D516" s="34"/>
    </row>
    <row r="517" spans="4:4" x14ac:dyDescent="0.25">
      <c r="D517" s="34"/>
    </row>
    <row r="518" spans="4:4" x14ac:dyDescent="0.25">
      <c r="D518" s="34"/>
    </row>
    <row r="519" spans="4:4" x14ac:dyDescent="0.25">
      <c r="D519" s="34"/>
    </row>
    <row r="520" spans="4:4" x14ac:dyDescent="0.25">
      <c r="D520" s="34"/>
    </row>
    <row r="521" spans="4:4" x14ac:dyDescent="0.25">
      <c r="D521" s="34"/>
    </row>
    <row r="522" spans="4:4" x14ac:dyDescent="0.25">
      <c r="D522" s="34"/>
    </row>
    <row r="523" spans="4:4" x14ac:dyDescent="0.25">
      <c r="D523" s="34"/>
    </row>
    <row r="524" spans="4:4" x14ac:dyDescent="0.25">
      <c r="D524" s="34"/>
    </row>
    <row r="525" spans="4:4" x14ac:dyDescent="0.25">
      <c r="D525" s="34"/>
    </row>
    <row r="526" spans="4:4" x14ac:dyDescent="0.25">
      <c r="D526" s="34"/>
    </row>
    <row r="527" spans="4:4" x14ac:dyDescent="0.25">
      <c r="D527" s="34"/>
    </row>
    <row r="528" spans="4:4" x14ac:dyDescent="0.25">
      <c r="D528" s="34"/>
    </row>
    <row r="529" spans="4:4" x14ac:dyDescent="0.25">
      <c r="D529" s="34"/>
    </row>
    <row r="530" spans="4:4" x14ac:dyDescent="0.25">
      <c r="D530" s="34"/>
    </row>
    <row r="531" spans="4:4" x14ac:dyDescent="0.25">
      <c r="D531" s="34"/>
    </row>
    <row r="532" spans="4:4" x14ac:dyDescent="0.25">
      <c r="D532" s="34"/>
    </row>
    <row r="533" spans="4:4" x14ac:dyDescent="0.25">
      <c r="D533" s="34"/>
    </row>
    <row r="534" spans="4:4" x14ac:dyDescent="0.25">
      <c r="D534" s="34"/>
    </row>
    <row r="535" spans="4:4" x14ac:dyDescent="0.25">
      <c r="D535" s="34"/>
    </row>
    <row r="536" spans="4:4" x14ac:dyDescent="0.25">
      <c r="D536" s="34"/>
    </row>
    <row r="537" spans="4:4" x14ac:dyDescent="0.25">
      <c r="D537" s="34"/>
    </row>
    <row r="538" spans="4:4" x14ac:dyDescent="0.25">
      <c r="D538" s="34"/>
    </row>
    <row r="539" spans="4:4" x14ac:dyDescent="0.25">
      <c r="D539" s="34"/>
    </row>
    <row r="540" spans="4:4" x14ac:dyDescent="0.25">
      <c r="D540" s="34"/>
    </row>
    <row r="541" spans="4:4" x14ac:dyDescent="0.25">
      <c r="D541" s="34"/>
    </row>
    <row r="542" spans="4:4" x14ac:dyDescent="0.25">
      <c r="D542" s="34"/>
    </row>
    <row r="543" spans="4:4" x14ac:dyDescent="0.25">
      <c r="D543" s="34"/>
    </row>
    <row r="544" spans="4:4" x14ac:dyDescent="0.25">
      <c r="D544" s="34"/>
    </row>
    <row r="545" spans="4:4" x14ac:dyDescent="0.25">
      <c r="D545" s="34"/>
    </row>
    <row r="546" spans="4:4" x14ac:dyDescent="0.25">
      <c r="D546" s="34"/>
    </row>
    <row r="547" spans="4:4" x14ac:dyDescent="0.25">
      <c r="D547" s="34"/>
    </row>
    <row r="548" spans="4:4" x14ac:dyDescent="0.25">
      <c r="D548" s="34"/>
    </row>
    <row r="549" spans="4:4" x14ac:dyDescent="0.25">
      <c r="D549" s="34"/>
    </row>
    <row r="550" spans="4:4" x14ac:dyDescent="0.25">
      <c r="D550" s="34"/>
    </row>
    <row r="551" spans="4:4" x14ac:dyDescent="0.25">
      <c r="D551" s="34"/>
    </row>
    <row r="552" spans="4:4" x14ac:dyDescent="0.25">
      <c r="D552" s="34"/>
    </row>
    <row r="553" spans="4:4" x14ac:dyDescent="0.25">
      <c r="D553" s="34"/>
    </row>
    <row r="554" spans="4:4" x14ac:dyDescent="0.25">
      <c r="D554" s="34"/>
    </row>
    <row r="555" spans="4:4" x14ac:dyDescent="0.25">
      <c r="D555" s="34"/>
    </row>
    <row r="556" spans="4:4" x14ac:dyDescent="0.25">
      <c r="D556" s="34"/>
    </row>
    <row r="557" spans="4:4" x14ac:dyDescent="0.25">
      <c r="D557" s="34"/>
    </row>
    <row r="558" spans="4:4" x14ac:dyDescent="0.25">
      <c r="D558" s="34"/>
    </row>
    <row r="559" spans="4:4" x14ac:dyDescent="0.25">
      <c r="D559" s="34"/>
    </row>
    <row r="560" spans="4:4" x14ac:dyDescent="0.25">
      <c r="D560" s="34"/>
    </row>
    <row r="561" spans="4:4" x14ac:dyDescent="0.25">
      <c r="D561" s="34"/>
    </row>
    <row r="562" spans="4:4" x14ac:dyDescent="0.25">
      <c r="D562" s="34"/>
    </row>
    <row r="563" spans="4:4" x14ac:dyDescent="0.25">
      <c r="D563" s="34"/>
    </row>
    <row r="564" spans="4:4" x14ac:dyDescent="0.25">
      <c r="D564" s="34"/>
    </row>
    <row r="565" spans="4:4" x14ac:dyDescent="0.25">
      <c r="D565" s="34"/>
    </row>
    <row r="566" spans="4:4" x14ac:dyDescent="0.25">
      <c r="D566" s="34"/>
    </row>
    <row r="567" spans="4:4" x14ac:dyDescent="0.25">
      <c r="D567" s="34"/>
    </row>
    <row r="568" spans="4:4" x14ac:dyDescent="0.25">
      <c r="D568" s="34"/>
    </row>
    <row r="569" spans="4:4" x14ac:dyDescent="0.25">
      <c r="D569" s="34"/>
    </row>
    <row r="570" spans="4:4" x14ac:dyDescent="0.25">
      <c r="D570" s="34"/>
    </row>
    <row r="571" spans="4:4" x14ac:dyDescent="0.25">
      <c r="D571" s="34"/>
    </row>
    <row r="572" spans="4:4" x14ac:dyDescent="0.25">
      <c r="D572" s="34"/>
    </row>
    <row r="573" spans="4:4" x14ac:dyDescent="0.25">
      <c r="D573" s="34"/>
    </row>
    <row r="574" spans="4:4" x14ac:dyDescent="0.25">
      <c r="D574" s="34"/>
    </row>
    <row r="575" spans="4:4" x14ac:dyDescent="0.25">
      <c r="D575" s="34"/>
    </row>
    <row r="576" spans="4:4" x14ac:dyDescent="0.25">
      <c r="D576" s="34"/>
    </row>
    <row r="577" spans="4:4" x14ac:dyDescent="0.25">
      <c r="D577" s="34"/>
    </row>
    <row r="578" spans="4:4" x14ac:dyDescent="0.25">
      <c r="D578" s="34"/>
    </row>
    <row r="579" spans="4:4" x14ac:dyDescent="0.25">
      <c r="D579" s="34"/>
    </row>
    <row r="580" spans="4:4" x14ac:dyDescent="0.25">
      <c r="D580" s="34"/>
    </row>
    <row r="581" spans="4:4" x14ac:dyDescent="0.25">
      <c r="D581" s="34"/>
    </row>
    <row r="582" spans="4:4" x14ac:dyDescent="0.25">
      <c r="D582" s="34"/>
    </row>
    <row r="583" spans="4:4" x14ac:dyDescent="0.25">
      <c r="D583" s="34"/>
    </row>
    <row r="584" spans="4:4" x14ac:dyDescent="0.25">
      <c r="D584" s="34"/>
    </row>
    <row r="585" spans="4:4" x14ac:dyDescent="0.25">
      <c r="D585" s="34"/>
    </row>
    <row r="586" spans="4:4" x14ac:dyDescent="0.25">
      <c r="D586" s="34"/>
    </row>
    <row r="587" spans="4:4" x14ac:dyDescent="0.25">
      <c r="D587" s="34"/>
    </row>
    <row r="588" spans="4:4" x14ac:dyDescent="0.25">
      <c r="D588" s="34"/>
    </row>
    <row r="589" spans="4:4" x14ac:dyDescent="0.25">
      <c r="D589" s="34"/>
    </row>
    <row r="590" spans="4:4" x14ac:dyDescent="0.25">
      <c r="D590" s="34"/>
    </row>
    <row r="591" spans="4:4" x14ac:dyDescent="0.25">
      <c r="D591" s="34"/>
    </row>
    <row r="592" spans="4:4" x14ac:dyDescent="0.25">
      <c r="D592" s="34"/>
    </row>
    <row r="593" spans="4:4" x14ac:dyDescent="0.25">
      <c r="D593" s="34"/>
    </row>
    <row r="594" spans="4:4" x14ac:dyDescent="0.25">
      <c r="D594" s="34"/>
    </row>
    <row r="595" spans="4:4" x14ac:dyDescent="0.25">
      <c r="D595" s="34"/>
    </row>
    <row r="596" spans="4:4" x14ac:dyDescent="0.25">
      <c r="D596" s="34"/>
    </row>
    <row r="597" spans="4:4" x14ac:dyDescent="0.25">
      <c r="D597" s="34"/>
    </row>
    <row r="598" spans="4:4" x14ac:dyDescent="0.25">
      <c r="D598" s="34"/>
    </row>
    <row r="599" spans="4:4" x14ac:dyDescent="0.25">
      <c r="D599" s="34"/>
    </row>
    <row r="600" spans="4:4" x14ac:dyDescent="0.25">
      <c r="D600" s="34"/>
    </row>
    <row r="601" spans="4:4" x14ac:dyDescent="0.25">
      <c r="D601" s="34"/>
    </row>
    <row r="602" spans="4:4" x14ac:dyDescent="0.25">
      <c r="D602" s="34"/>
    </row>
    <row r="603" spans="4:4" x14ac:dyDescent="0.25">
      <c r="D603" s="34"/>
    </row>
    <row r="604" spans="4:4" x14ac:dyDescent="0.25">
      <c r="D604" s="34"/>
    </row>
    <row r="605" spans="4:4" x14ac:dyDescent="0.25">
      <c r="D605" s="34"/>
    </row>
    <row r="606" spans="4:4" x14ac:dyDescent="0.25">
      <c r="D606" s="34"/>
    </row>
    <row r="607" spans="4:4" x14ac:dyDescent="0.25">
      <c r="D607" s="34"/>
    </row>
    <row r="608" spans="4:4" x14ac:dyDescent="0.25">
      <c r="D608" s="34"/>
    </row>
    <row r="609" spans="4:4" x14ac:dyDescent="0.25">
      <c r="D609" s="34"/>
    </row>
    <row r="610" spans="4:4" x14ac:dyDescent="0.25">
      <c r="D610" s="34"/>
    </row>
    <row r="611" spans="4:4" x14ac:dyDescent="0.25">
      <c r="D611" s="34"/>
    </row>
    <row r="612" spans="4:4" x14ac:dyDescent="0.25">
      <c r="D612" s="34"/>
    </row>
    <row r="613" spans="4:4" x14ac:dyDescent="0.25">
      <c r="D613" s="34"/>
    </row>
    <row r="614" spans="4:4" x14ac:dyDescent="0.25">
      <c r="D614" s="34"/>
    </row>
    <row r="615" spans="4:4" x14ac:dyDescent="0.25">
      <c r="D615" s="34"/>
    </row>
    <row r="616" spans="4:4" x14ac:dyDescent="0.25">
      <c r="D616" s="34"/>
    </row>
    <row r="617" spans="4:4" x14ac:dyDescent="0.25">
      <c r="D617" s="34"/>
    </row>
    <row r="618" spans="4:4" x14ac:dyDescent="0.25">
      <c r="D618" s="34"/>
    </row>
    <row r="619" spans="4:4" x14ac:dyDescent="0.25">
      <c r="D619" s="34"/>
    </row>
    <row r="620" spans="4:4" x14ac:dyDescent="0.25">
      <c r="D620" s="34"/>
    </row>
    <row r="621" spans="4:4" x14ac:dyDescent="0.25">
      <c r="D621" s="34"/>
    </row>
    <row r="622" spans="4:4" x14ac:dyDescent="0.25">
      <c r="D622" s="34"/>
    </row>
    <row r="623" spans="4:4" x14ac:dyDescent="0.25">
      <c r="D623" s="34"/>
    </row>
    <row r="624" spans="4:4" x14ac:dyDescent="0.25">
      <c r="D624" s="34"/>
    </row>
    <row r="625" spans="4:4" x14ac:dyDescent="0.25">
      <c r="D625" s="34"/>
    </row>
    <row r="626" spans="4:4" x14ac:dyDescent="0.25">
      <c r="D626" s="34"/>
    </row>
    <row r="627" spans="4:4" x14ac:dyDescent="0.25">
      <c r="D627" s="34"/>
    </row>
    <row r="628" spans="4:4" x14ac:dyDescent="0.25">
      <c r="D628" s="34"/>
    </row>
    <row r="629" spans="4:4" x14ac:dyDescent="0.25">
      <c r="D629" s="34"/>
    </row>
    <row r="630" spans="4:4" x14ac:dyDescent="0.25">
      <c r="D630" s="34"/>
    </row>
    <row r="631" spans="4:4" x14ac:dyDescent="0.25">
      <c r="D631" s="34"/>
    </row>
    <row r="632" spans="4:4" x14ac:dyDescent="0.25">
      <c r="D632" s="34"/>
    </row>
    <row r="633" spans="4:4" x14ac:dyDescent="0.25">
      <c r="D633" s="34"/>
    </row>
    <row r="634" spans="4:4" x14ac:dyDescent="0.25">
      <c r="D634" s="34"/>
    </row>
    <row r="635" spans="4:4" x14ac:dyDescent="0.25">
      <c r="D635" s="34"/>
    </row>
    <row r="636" spans="4:4" x14ac:dyDescent="0.25">
      <c r="D636" s="34"/>
    </row>
    <row r="637" spans="4:4" x14ac:dyDescent="0.25">
      <c r="D637" s="34"/>
    </row>
    <row r="638" spans="4:4" x14ac:dyDescent="0.25">
      <c r="D638" s="34"/>
    </row>
    <row r="639" spans="4:4" x14ac:dyDescent="0.25">
      <c r="D639" s="34"/>
    </row>
    <row r="640" spans="4:4" x14ac:dyDescent="0.25">
      <c r="D640" s="34"/>
    </row>
    <row r="641" spans="4:4" x14ac:dyDescent="0.25">
      <c r="D641" s="34"/>
    </row>
    <row r="642" spans="4:4" x14ac:dyDescent="0.25">
      <c r="D642" s="34"/>
    </row>
    <row r="643" spans="4:4" x14ac:dyDescent="0.25">
      <c r="D643" s="34"/>
    </row>
    <row r="644" spans="4:4" x14ac:dyDescent="0.25">
      <c r="D644" s="34"/>
    </row>
    <row r="645" spans="4:4" x14ac:dyDescent="0.25">
      <c r="D645" s="34"/>
    </row>
    <row r="646" spans="4:4" x14ac:dyDescent="0.25">
      <c r="D646" s="34"/>
    </row>
    <row r="647" spans="4:4" x14ac:dyDescent="0.25">
      <c r="D647" s="34"/>
    </row>
    <row r="648" spans="4:4" x14ac:dyDescent="0.25">
      <c r="D648" s="34"/>
    </row>
    <row r="649" spans="4:4" x14ac:dyDescent="0.25">
      <c r="D649" s="34"/>
    </row>
    <row r="650" spans="4:4" x14ac:dyDescent="0.25">
      <c r="D650" s="34"/>
    </row>
    <row r="651" spans="4:4" x14ac:dyDescent="0.25">
      <c r="D651" s="34"/>
    </row>
    <row r="652" spans="4:4" x14ac:dyDescent="0.25">
      <c r="D652" s="34"/>
    </row>
    <row r="653" spans="4:4" x14ac:dyDescent="0.25">
      <c r="D653" s="34"/>
    </row>
    <row r="654" spans="4:4" x14ac:dyDescent="0.25">
      <c r="D654" s="34"/>
    </row>
    <row r="655" spans="4:4" x14ac:dyDescent="0.25">
      <c r="D655" s="34"/>
    </row>
    <row r="656" spans="4:4" x14ac:dyDescent="0.25">
      <c r="D656" s="34"/>
    </row>
    <row r="657" spans="4:4" x14ac:dyDescent="0.25">
      <c r="D657" s="34"/>
    </row>
    <row r="658" spans="4:4" x14ac:dyDescent="0.25">
      <c r="D658" s="34"/>
    </row>
    <row r="659" spans="4:4" x14ac:dyDescent="0.25">
      <c r="D659" s="34"/>
    </row>
    <row r="660" spans="4:4" x14ac:dyDescent="0.25">
      <c r="D660" s="34"/>
    </row>
    <row r="661" spans="4:4" x14ac:dyDescent="0.25">
      <c r="D661" s="34"/>
    </row>
    <row r="662" spans="4:4" x14ac:dyDescent="0.25">
      <c r="D662" s="34"/>
    </row>
    <row r="663" spans="4:4" x14ac:dyDescent="0.25">
      <c r="D663" s="34"/>
    </row>
    <row r="664" spans="4:4" x14ac:dyDescent="0.25">
      <c r="D664" s="34"/>
    </row>
    <row r="665" spans="4:4" x14ac:dyDescent="0.25">
      <c r="D665" s="34"/>
    </row>
    <row r="666" spans="4:4" x14ac:dyDescent="0.25">
      <c r="D666" s="34"/>
    </row>
    <row r="667" spans="4:4" x14ac:dyDescent="0.25">
      <c r="D667" s="34"/>
    </row>
    <row r="668" spans="4:4" x14ac:dyDescent="0.25">
      <c r="D668" s="34"/>
    </row>
    <row r="669" spans="4:4" x14ac:dyDescent="0.25">
      <c r="D669" s="34"/>
    </row>
    <row r="670" spans="4:4" x14ac:dyDescent="0.25">
      <c r="D670" s="34"/>
    </row>
    <row r="671" spans="4:4" x14ac:dyDescent="0.25">
      <c r="D671" s="34"/>
    </row>
    <row r="672" spans="4:4" x14ac:dyDescent="0.25">
      <c r="D672" s="34"/>
    </row>
    <row r="673" spans="4:4" x14ac:dyDescent="0.25">
      <c r="D673" s="34"/>
    </row>
    <row r="674" spans="4:4" x14ac:dyDescent="0.25">
      <c r="D674" s="34"/>
    </row>
    <row r="675" spans="4:4" x14ac:dyDescent="0.25">
      <c r="D675" s="34"/>
    </row>
    <row r="676" spans="4:4" x14ac:dyDescent="0.25">
      <c r="D676" s="34"/>
    </row>
    <row r="677" spans="4:4" x14ac:dyDescent="0.25">
      <c r="D677" s="34"/>
    </row>
    <row r="678" spans="4:4" x14ac:dyDescent="0.25">
      <c r="D678" s="34"/>
    </row>
    <row r="679" spans="4:4" x14ac:dyDescent="0.25">
      <c r="D679" s="34"/>
    </row>
    <row r="680" spans="4:4" x14ac:dyDescent="0.25">
      <c r="D680" s="34"/>
    </row>
    <row r="681" spans="4:4" x14ac:dyDescent="0.25">
      <c r="D681" s="34"/>
    </row>
    <row r="682" spans="4:4" x14ac:dyDescent="0.25">
      <c r="D682" s="34"/>
    </row>
    <row r="683" spans="4:4" x14ac:dyDescent="0.25">
      <c r="D683" s="34"/>
    </row>
    <row r="684" spans="4:4" x14ac:dyDescent="0.25">
      <c r="D684" s="34"/>
    </row>
    <row r="685" spans="4:4" x14ac:dyDescent="0.25">
      <c r="D685" s="34"/>
    </row>
    <row r="686" spans="4:4" x14ac:dyDescent="0.25">
      <c r="D686" s="34"/>
    </row>
    <row r="687" spans="4:4" x14ac:dyDescent="0.25">
      <c r="D687" s="34"/>
    </row>
    <row r="688" spans="4:4" x14ac:dyDescent="0.25">
      <c r="D688" s="34"/>
    </row>
    <row r="689" spans="4:4" x14ac:dyDescent="0.25">
      <c r="D689" s="34"/>
    </row>
    <row r="690" spans="4:4" x14ac:dyDescent="0.25">
      <c r="D690" s="34"/>
    </row>
    <row r="691" spans="4:4" x14ac:dyDescent="0.25">
      <c r="D691" s="34"/>
    </row>
    <row r="692" spans="4:4" x14ac:dyDescent="0.25">
      <c r="D692" s="34"/>
    </row>
    <row r="693" spans="4:4" x14ac:dyDescent="0.25">
      <c r="D693" s="34"/>
    </row>
    <row r="694" spans="4:4" x14ac:dyDescent="0.25">
      <c r="D694" s="34"/>
    </row>
    <row r="695" spans="4:4" x14ac:dyDescent="0.25">
      <c r="D695" s="34"/>
    </row>
    <row r="696" spans="4:4" x14ac:dyDescent="0.25">
      <c r="D696" s="34"/>
    </row>
    <row r="697" spans="4:4" x14ac:dyDescent="0.25">
      <c r="D697" s="34"/>
    </row>
    <row r="698" spans="4:4" x14ac:dyDescent="0.25">
      <c r="D698" s="34"/>
    </row>
    <row r="699" spans="4:4" x14ac:dyDescent="0.25">
      <c r="D699" s="34"/>
    </row>
    <row r="700" spans="4:4" x14ac:dyDescent="0.25">
      <c r="D700" s="34"/>
    </row>
    <row r="701" spans="4:4" x14ac:dyDescent="0.25">
      <c r="D701" s="34"/>
    </row>
    <row r="702" spans="4:4" x14ac:dyDescent="0.25">
      <c r="D702" s="34"/>
    </row>
    <row r="703" spans="4:4" x14ac:dyDescent="0.25">
      <c r="D703" s="34"/>
    </row>
    <row r="704" spans="4:4" x14ac:dyDescent="0.25">
      <c r="D704" s="34"/>
    </row>
    <row r="705" spans="4:4" x14ac:dyDescent="0.25">
      <c r="D705" s="34"/>
    </row>
    <row r="706" spans="4:4" x14ac:dyDescent="0.25">
      <c r="D706" s="34"/>
    </row>
    <row r="707" spans="4:4" x14ac:dyDescent="0.25">
      <c r="D707" s="34"/>
    </row>
    <row r="708" spans="4:4" x14ac:dyDescent="0.25">
      <c r="D708" s="34"/>
    </row>
    <row r="709" spans="4:4" x14ac:dyDescent="0.25">
      <c r="D709" s="34"/>
    </row>
    <row r="710" spans="4:4" x14ac:dyDescent="0.25">
      <c r="D710" s="34"/>
    </row>
    <row r="711" spans="4:4" x14ac:dyDescent="0.25">
      <c r="D711" s="34"/>
    </row>
    <row r="712" spans="4:4" x14ac:dyDescent="0.25">
      <c r="D712" s="34"/>
    </row>
    <row r="713" spans="4:4" x14ac:dyDescent="0.25">
      <c r="D713" s="34"/>
    </row>
    <row r="714" spans="4:4" x14ac:dyDescent="0.25">
      <c r="D714" s="34"/>
    </row>
    <row r="715" spans="4:4" x14ac:dyDescent="0.25">
      <c r="D715" s="34"/>
    </row>
    <row r="716" spans="4:4" x14ac:dyDescent="0.25">
      <c r="D716" s="34"/>
    </row>
    <row r="717" spans="4:4" x14ac:dyDescent="0.25">
      <c r="D717" s="34"/>
    </row>
    <row r="718" spans="4:4" x14ac:dyDescent="0.25">
      <c r="D718" s="34"/>
    </row>
    <row r="719" spans="4:4" x14ac:dyDescent="0.25">
      <c r="D719" s="34"/>
    </row>
    <row r="720" spans="4:4" x14ac:dyDescent="0.25">
      <c r="D720" s="34"/>
    </row>
    <row r="721" spans="4:4" x14ac:dyDescent="0.25">
      <c r="D721" s="34"/>
    </row>
    <row r="722" spans="4:4" x14ac:dyDescent="0.25">
      <c r="D722" s="34"/>
    </row>
    <row r="723" spans="4:4" x14ac:dyDescent="0.25">
      <c r="D723" s="34"/>
    </row>
    <row r="724" spans="4:4" x14ac:dyDescent="0.25">
      <c r="D724" s="34"/>
    </row>
    <row r="725" spans="4:4" x14ac:dyDescent="0.25">
      <c r="D725" s="34"/>
    </row>
    <row r="726" spans="4:4" x14ac:dyDescent="0.25">
      <c r="D726" s="34"/>
    </row>
    <row r="727" spans="4:4" x14ac:dyDescent="0.25">
      <c r="D727" s="34"/>
    </row>
    <row r="728" spans="4:4" x14ac:dyDescent="0.25">
      <c r="D728" s="34"/>
    </row>
    <row r="729" spans="4:4" x14ac:dyDescent="0.25">
      <c r="D729" s="34"/>
    </row>
    <row r="730" spans="4:4" x14ac:dyDescent="0.25">
      <c r="D730" s="34"/>
    </row>
    <row r="731" spans="4:4" x14ac:dyDescent="0.25">
      <c r="D731" s="34"/>
    </row>
    <row r="732" spans="4:4" x14ac:dyDescent="0.25">
      <c r="D732" s="34"/>
    </row>
    <row r="733" spans="4:4" x14ac:dyDescent="0.25">
      <c r="D733" s="34"/>
    </row>
    <row r="734" spans="4:4" x14ac:dyDescent="0.25">
      <c r="D734" s="34"/>
    </row>
    <row r="735" spans="4:4" x14ac:dyDescent="0.25">
      <c r="D735" s="34"/>
    </row>
    <row r="736" spans="4:4" x14ac:dyDescent="0.25">
      <c r="D736" s="34"/>
    </row>
    <row r="737" spans="4:4" x14ac:dyDescent="0.25">
      <c r="D737" s="34"/>
    </row>
    <row r="738" spans="4:4" x14ac:dyDescent="0.25">
      <c r="D738" s="34"/>
    </row>
    <row r="739" spans="4:4" x14ac:dyDescent="0.25">
      <c r="D739" s="34"/>
    </row>
    <row r="740" spans="4:4" x14ac:dyDescent="0.25">
      <c r="D740" s="34"/>
    </row>
    <row r="741" spans="4:4" x14ac:dyDescent="0.25">
      <c r="D741" s="34"/>
    </row>
    <row r="742" spans="4:4" x14ac:dyDescent="0.25">
      <c r="D742" s="34"/>
    </row>
    <row r="743" spans="4:4" x14ac:dyDescent="0.25">
      <c r="D743" s="34"/>
    </row>
    <row r="744" spans="4:4" x14ac:dyDescent="0.25">
      <c r="D744" s="34"/>
    </row>
    <row r="745" spans="4:4" x14ac:dyDescent="0.25">
      <c r="D745" s="34"/>
    </row>
    <row r="746" spans="4:4" x14ac:dyDescent="0.25">
      <c r="D746" s="34"/>
    </row>
    <row r="747" spans="4:4" x14ac:dyDescent="0.25">
      <c r="D747" s="34"/>
    </row>
    <row r="748" spans="4:4" x14ac:dyDescent="0.25">
      <c r="D748" s="34"/>
    </row>
    <row r="749" spans="4:4" x14ac:dyDescent="0.25">
      <c r="D749" s="34"/>
    </row>
    <row r="750" spans="4:4" x14ac:dyDescent="0.25">
      <c r="D750" s="34"/>
    </row>
    <row r="751" spans="4:4" x14ac:dyDescent="0.25">
      <c r="D751" s="34"/>
    </row>
    <row r="752" spans="4:4" x14ac:dyDescent="0.25">
      <c r="D752" s="34"/>
    </row>
    <row r="753" spans="4:4" x14ac:dyDescent="0.25">
      <c r="D753" s="34"/>
    </row>
    <row r="754" spans="4:4" x14ac:dyDescent="0.25">
      <c r="D754" s="34"/>
    </row>
    <row r="755" spans="4:4" x14ac:dyDescent="0.25">
      <c r="D755" s="34"/>
    </row>
    <row r="756" spans="4:4" x14ac:dyDescent="0.25">
      <c r="D756" s="34"/>
    </row>
    <row r="757" spans="4:4" x14ac:dyDescent="0.25">
      <c r="D757" s="34"/>
    </row>
    <row r="758" spans="4:4" x14ac:dyDescent="0.25">
      <c r="D758" s="34"/>
    </row>
    <row r="759" spans="4:4" x14ac:dyDescent="0.25">
      <c r="D759" s="34"/>
    </row>
    <row r="760" spans="4:4" x14ac:dyDescent="0.25">
      <c r="D760" s="34"/>
    </row>
    <row r="761" spans="4:4" x14ac:dyDescent="0.25">
      <c r="D761" s="34"/>
    </row>
    <row r="762" spans="4:4" x14ac:dyDescent="0.25">
      <c r="D762" s="34"/>
    </row>
    <row r="763" spans="4:4" x14ac:dyDescent="0.25">
      <c r="D763" s="34"/>
    </row>
    <row r="764" spans="4:4" x14ac:dyDescent="0.25">
      <c r="D764" s="34"/>
    </row>
    <row r="765" spans="4:4" x14ac:dyDescent="0.25">
      <c r="D765" s="34"/>
    </row>
    <row r="766" spans="4:4" x14ac:dyDescent="0.25">
      <c r="D766" s="34"/>
    </row>
    <row r="767" spans="4:4" x14ac:dyDescent="0.25">
      <c r="D767" s="34"/>
    </row>
    <row r="768" spans="4:4" x14ac:dyDescent="0.25">
      <c r="D768" s="34"/>
    </row>
    <row r="769" spans="4:4" x14ac:dyDescent="0.25">
      <c r="D769" s="34"/>
    </row>
    <row r="770" spans="4:4" x14ac:dyDescent="0.25">
      <c r="D770" s="34"/>
    </row>
    <row r="771" spans="4:4" x14ac:dyDescent="0.25">
      <c r="D771" s="34"/>
    </row>
    <row r="772" spans="4:4" x14ac:dyDescent="0.25">
      <c r="D772" s="34"/>
    </row>
    <row r="773" spans="4:4" x14ac:dyDescent="0.25">
      <c r="D773" s="34"/>
    </row>
    <row r="774" spans="4:4" x14ac:dyDescent="0.25">
      <c r="D774" s="34"/>
    </row>
    <row r="775" spans="4:4" x14ac:dyDescent="0.25">
      <c r="D775" s="34"/>
    </row>
    <row r="776" spans="4:4" x14ac:dyDescent="0.25">
      <c r="D776" s="34"/>
    </row>
    <row r="777" spans="4:4" x14ac:dyDescent="0.25">
      <c r="D777" s="34"/>
    </row>
    <row r="778" spans="4:4" x14ac:dyDescent="0.25">
      <c r="D778" s="34"/>
    </row>
    <row r="779" spans="4:4" x14ac:dyDescent="0.25">
      <c r="D779" s="34"/>
    </row>
    <row r="780" spans="4:4" x14ac:dyDescent="0.25">
      <c r="D780" s="34"/>
    </row>
    <row r="781" spans="4:4" x14ac:dyDescent="0.25">
      <c r="D781" s="34"/>
    </row>
    <row r="782" spans="4:4" x14ac:dyDescent="0.25">
      <c r="D782" s="34"/>
    </row>
    <row r="783" spans="4:4" x14ac:dyDescent="0.25">
      <c r="D783" s="34"/>
    </row>
    <row r="784" spans="4:4" x14ac:dyDescent="0.25">
      <c r="D784" s="34"/>
    </row>
    <row r="785" spans="4:4" x14ac:dyDescent="0.25">
      <c r="D785" s="34"/>
    </row>
    <row r="786" spans="4:4" x14ac:dyDescent="0.25">
      <c r="D786" s="34"/>
    </row>
    <row r="787" spans="4:4" x14ac:dyDescent="0.25">
      <c r="D787" s="34"/>
    </row>
    <row r="788" spans="4:4" x14ac:dyDescent="0.25">
      <c r="D788" s="34"/>
    </row>
    <row r="789" spans="4:4" x14ac:dyDescent="0.25">
      <c r="D789" s="34"/>
    </row>
    <row r="790" spans="4:4" x14ac:dyDescent="0.25">
      <c r="D790" s="34"/>
    </row>
    <row r="791" spans="4:4" x14ac:dyDescent="0.25">
      <c r="D791" s="34"/>
    </row>
    <row r="792" spans="4:4" x14ac:dyDescent="0.25">
      <c r="D792" s="34"/>
    </row>
    <row r="793" spans="4:4" x14ac:dyDescent="0.25">
      <c r="D793" s="34"/>
    </row>
    <row r="794" spans="4:4" x14ac:dyDescent="0.25">
      <c r="D794" s="34"/>
    </row>
    <row r="795" spans="4:4" x14ac:dyDescent="0.25">
      <c r="D795" s="34"/>
    </row>
    <row r="796" spans="4:4" x14ac:dyDescent="0.25">
      <c r="D796" s="34"/>
    </row>
    <row r="797" spans="4:4" x14ac:dyDescent="0.25">
      <c r="D797" s="34"/>
    </row>
    <row r="798" spans="4:4" x14ac:dyDescent="0.25">
      <c r="D798" s="34"/>
    </row>
    <row r="799" spans="4:4" x14ac:dyDescent="0.25">
      <c r="D799" s="34"/>
    </row>
    <row r="800" spans="4:4" x14ac:dyDescent="0.25">
      <c r="D800" s="34"/>
    </row>
    <row r="801" spans="4:4" x14ac:dyDescent="0.25">
      <c r="D801" s="34"/>
    </row>
    <row r="802" spans="4:4" x14ac:dyDescent="0.25">
      <c r="D802" s="34"/>
    </row>
    <row r="803" spans="4:4" x14ac:dyDescent="0.25">
      <c r="D803" s="34"/>
    </row>
    <row r="804" spans="4:4" x14ac:dyDescent="0.25">
      <c r="D804" s="34"/>
    </row>
    <row r="805" spans="4:4" x14ac:dyDescent="0.25">
      <c r="D805" s="34"/>
    </row>
    <row r="806" spans="4:4" x14ac:dyDescent="0.25">
      <c r="D806" s="34"/>
    </row>
    <row r="807" spans="4:4" x14ac:dyDescent="0.25">
      <c r="D807" s="34"/>
    </row>
    <row r="808" spans="4:4" x14ac:dyDescent="0.25">
      <c r="D808" s="34"/>
    </row>
    <row r="809" spans="4:4" x14ac:dyDescent="0.25">
      <c r="D809" s="34"/>
    </row>
    <row r="810" spans="4:4" x14ac:dyDescent="0.25">
      <c r="D810" s="34"/>
    </row>
    <row r="811" spans="4:4" x14ac:dyDescent="0.25">
      <c r="D811" s="34"/>
    </row>
    <row r="812" spans="4:4" x14ac:dyDescent="0.25">
      <c r="D812" s="34"/>
    </row>
    <row r="813" spans="4:4" x14ac:dyDescent="0.25">
      <c r="D813" s="34"/>
    </row>
    <row r="814" spans="4:4" x14ac:dyDescent="0.25">
      <c r="D814" s="34"/>
    </row>
    <row r="815" spans="4:4" x14ac:dyDescent="0.25">
      <c r="D815" s="34"/>
    </row>
    <row r="816" spans="4:4" x14ac:dyDescent="0.25">
      <c r="D816" s="34"/>
    </row>
    <row r="817" spans="4:4" x14ac:dyDescent="0.25">
      <c r="D817" s="34"/>
    </row>
    <row r="818" spans="4:4" x14ac:dyDescent="0.25">
      <c r="D818" s="34"/>
    </row>
    <row r="819" spans="4:4" x14ac:dyDescent="0.25">
      <c r="D819" s="34"/>
    </row>
    <row r="820" spans="4:4" x14ac:dyDescent="0.25">
      <c r="D820" s="34"/>
    </row>
    <row r="821" spans="4:4" x14ac:dyDescent="0.25">
      <c r="D821" s="34"/>
    </row>
    <row r="822" spans="4:4" x14ac:dyDescent="0.25">
      <c r="D822" s="34"/>
    </row>
    <row r="823" spans="4:4" x14ac:dyDescent="0.25">
      <c r="D823" s="34"/>
    </row>
    <row r="824" spans="4:4" x14ac:dyDescent="0.25">
      <c r="D824" s="34"/>
    </row>
    <row r="825" spans="4:4" x14ac:dyDescent="0.25">
      <c r="D825" s="34"/>
    </row>
    <row r="826" spans="4:4" x14ac:dyDescent="0.25">
      <c r="D826" s="34"/>
    </row>
    <row r="827" spans="4:4" x14ac:dyDescent="0.25">
      <c r="D827" s="34"/>
    </row>
    <row r="828" spans="4:4" x14ac:dyDescent="0.25">
      <c r="D828" s="34"/>
    </row>
    <row r="829" spans="4:4" x14ac:dyDescent="0.25">
      <c r="D829" s="34"/>
    </row>
    <row r="830" spans="4:4" x14ac:dyDescent="0.25">
      <c r="D830" s="34"/>
    </row>
    <row r="831" spans="4:4" x14ac:dyDescent="0.25">
      <c r="D831" s="34"/>
    </row>
    <row r="832" spans="4:4" x14ac:dyDescent="0.25">
      <c r="D832" s="34"/>
    </row>
    <row r="833" spans="4:4" x14ac:dyDescent="0.25">
      <c r="D833" s="34"/>
    </row>
    <row r="834" spans="4:4" x14ac:dyDescent="0.25">
      <c r="D834" s="34"/>
    </row>
    <row r="835" spans="4:4" x14ac:dyDescent="0.25">
      <c r="D835" s="34"/>
    </row>
    <row r="836" spans="4:4" x14ac:dyDescent="0.25">
      <c r="D836" s="34"/>
    </row>
    <row r="837" spans="4:4" x14ac:dyDescent="0.25">
      <c r="D837" s="34"/>
    </row>
    <row r="838" spans="4:4" x14ac:dyDescent="0.25">
      <c r="D838" s="34"/>
    </row>
    <row r="839" spans="4:4" x14ac:dyDescent="0.25">
      <c r="D839" s="34"/>
    </row>
    <row r="840" spans="4:4" x14ac:dyDescent="0.25">
      <c r="D840" s="34"/>
    </row>
    <row r="841" spans="4:4" x14ac:dyDescent="0.25">
      <c r="D841" s="34"/>
    </row>
    <row r="842" spans="4:4" x14ac:dyDescent="0.25">
      <c r="D842" s="34"/>
    </row>
    <row r="843" spans="4:4" x14ac:dyDescent="0.25">
      <c r="D843" s="34"/>
    </row>
    <row r="844" spans="4:4" x14ac:dyDescent="0.25">
      <c r="D844" s="34"/>
    </row>
    <row r="845" spans="4:4" x14ac:dyDescent="0.25">
      <c r="D845" s="34"/>
    </row>
    <row r="846" spans="4:4" x14ac:dyDescent="0.25">
      <c r="D846" s="34"/>
    </row>
    <row r="847" spans="4:4" x14ac:dyDescent="0.25">
      <c r="D847" s="34"/>
    </row>
    <row r="848" spans="4:4" x14ac:dyDescent="0.25">
      <c r="D848" s="34"/>
    </row>
    <row r="849" spans="4:4" x14ac:dyDescent="0.25">
      <c r="D849" s="34"/>
    </row>
    <row r="850" spans="4:4" x14ac:dyDescent="0.25">
      <c r="D850" s="34"/>
    </row>
    <row r="851" spans="4:4" x14ac:dyDescent="0.25">
      <c r="D851" s="34"/>
    </row>
    <row r="852" spans="4:4" x14ac:dyDescent="0.25">
      <c r="D852" s="34"/>
    </row>
    <row r="853" spans="4:4" x14ac:dyDescent="0.25">
      <c r="D853" s="34"/>
    </row>
    <row r="854" spans="4:4" x14ac:dyDescent="0.25">
      <c r="D854" s="34"/>
    </row>
    <row r="855" spans="4:4" x14ac:dyDescent="0.25">
      <c r="D855" s="34"/>
    </row>
    <row r="856" spans="4:4" x14ac:dyDescent="0.25">
      <c r="D856" s="34"/>
    </row>
    <row r="857" spans="4:4" x14ac:dyDescent="0.25">
      <c r="D857" s="34"/>
    </row>
    <row r="858" spans="4:4" x14ac:dyDescent="0.25">
      <c r="D858" s="34"/>
    </row>
    <row r="859" spans="4:4" x14ac:dyDescent="0.25">
      <c r="D859" s="34"/>
    </row>
    <row r="860" spans="4:4" x14ac:dyDescent="0.25">
      <c r="D860" s="34"/>
    </row>
    <row r="861" spans="4:4" x14ac:dyDescent="0.25">
      <c r="D861" s="34"/>
    </row>
    <row r="862" spans="4:4" x14ac:dyDescent="0.25">
      <c r="D862" s="34"/>
    </row>
    <row r="863" spans="4:4" x14ac:dyDescent="0.25">
      <c r="D863" s="34"/>
    </row>
    <row r="864" spans="4:4" x14ac:dyDescent="0.25">
      <c r="D864" s="34"/>
    </row>
    <row r="865" spans="4:4" x14ac:dyDescent="0.25">
      <c r="D865" s="34"/>
    </row>
    <row r="866" spans="4:4" x14ac:dyDescent="0.25">
      <c r="D866" s="34"/>
    </row>
    <row r="867" spans="4:4" x14ac:dyDescent="0.25">
      <c r="D867" s="34"/>
    </row>
    <row r="868" spans="4:4" x14ac:dyDescent="0.25">
      <c r="D868" s="34"/>
    </row>
    <row r="869" spans="4:4" x14ac:dyDescent="0.25">
      <c r="D869" s="34"/>
    </row>
    <row r="870" spans="4:4" x14ac:dyDescent="0.25">
      <c r="D870" s="34"/>
    </row>
    <row r="871" spans="4:4" x14ac:dyDescent="0.25">
      <c r="D871" s="34"/>
    </row>
    <row r="872" spans="4:4" x14ac:dyDescent="0.25">
      <c r="D872" s="34"/>
    </row>
    <row r="873" spans="4:4" x14ac:dyDescent="0.25">
      <c r="D873" s="34"/>
    </row>
    <row r="874" spans="4:4" x14ac:dyDescent="0.25">
      <c r="D874" s="34"/>
    </row>
    <row r="875" spans="4:4" x14ac:dyDescent="0.25">
      <c r="D875" s="34"/>
    </row>
    <row r="876" spans="4:4" x14ac:dyDescent="0.25">
      <c r="D876" s="34"/>
    </row>
    <row r="877" spans="4:4" x14ac:dyDescent="0.25">
      <c r="D877" s="34"/>
    </row>
    <row r="878" spans="4:4" x14ac:dyDescent="0.25">
      <c r="D878" s="34"/>
    </row>
    <row r="879" spans="4:4" x14ac:dyDescent="0.25">
      <c r="D879" s="34"/>
    </row>
    <row r="880" spans="4:4" x14ac:dyDescent="0.25">
      <c r="D880" s="34"/>
    </row>
    <row r="881" spans="4:4" x14ac:dyDescent="0.25">
      <c r="D881" s="34"/>
    </row>
    <row r="882" spans="4:4" x14ac:dyDescent="0.25">
      <c r="D882" s="34"/>
    </row>
    <row r="883" spans="4:4" x14ac:dyDescent="0.25">
      <c r="D883" s="34"/>
    </row>
    <row r="884" spans="4:4" x14ac:dyDescent="0.25">
      <c r="D884" s="34"/>
    </row>
    <row r="885" spans="4:4" x14ac:dyDescent="0.25">
      <c r="D885" s="34"/>
    </row>
    <row r="886" spans="4:4" x14ac:dyDescent="0.25">
      <c r="D886" s="34"/>
    </row>
    <row r="887" spans="4:4" x14ac:dyDescent="0.25">
      <c r="D887" s="34"/>
    </row>
    <row r="888" spans="4:4" x14ac:dyDescent="0.25">
      <c r="D888" s="34"/>
    </row>
    <row r="889" spans="4:4" x14ac:dyDescent="0.25">
      <c r="D889" s="34"/>
    </row>
    <row r="890" spans="4:4" x14ac:dyDescent="0.25">
      <c r="D890" s="34"/>
    </row>
    <row r="891" spans="4:4" x14ac:dyDescent="0.25">
      <c r="D891" s="34"/>
    </row>
    <row r="892" spans="4:4" x14ac:dyDescent="0.25">
      <c r="D892" s="34"/>
    </row>
    <row r="893" spans="4:4" x14ac:dyDescent="0.25">
      <c r="D893" s="34"/>
    </row>
    <row r="894" spans="4:4" x14ac:dyDescent="0.25">
      <c r="D894" s="34"/>
    </row>
    <row r="895" spans="4:4" x14ac:dyDescent="0.25">
      <c r="D895" s="34"/>
    </row>
    <row r="896" spans="4:4" x14ac:dyDescent="0.25">
      <c r="D896" s="34"/>
    </row>
    <row r="897" spans="4:4" x14ac:dyDescent="0.25">
      <c r="D897" s="34"/>
    </row>
    <row r="898" spans="4:4" x14ac:dyDescent="0.25">
      <c r="D898" s="34"/>
    </row>
    <row r="899" spans="4:4" x14ac:dyDescent="0.25">
      <c r="D899" s="34"/>
    </row>
    <row r="900" spans="4:4" x14ac:dyDescent="0.25">
      <c r="D900" s="34"/>
    </row>
    <row r="901" spans="4:4" x14ac:dyDescent="0.25">
      <c r="D901" s="34"/>
    </row>
    <row r="902" spans="4:4" x14ac:dyDescent="0.25">
      <c r="D902" s="34"/>
    </row>
    <row r="903" spans="4:4" x14ac:dyDescent="0.25">
      <c r="D903" s="34"/>
    </row>
    <row r="904" spans="4:4" x14ac:dyDescent="0.25">
      <c r="D904" s="34"/>
    </row>
    <row r="905" spans="4:4" x14ac:dyDescent="0.25">
      <c r="D905" s="34"/>
    </row>
    <row r="906" spans="4:4" x14ac:dyDescent="0.25">
      <c r="D906" s="34"/>
    </row>
    <row r="907" spans="4:4" x14ac:dyDescent="0.25">
      <c r="D907" s="34"/>
    </row>
    <row r="908" spans="4:4" x14ac:dyDescent="0.25">
      <c r="D908" s="34"/>
    </row>
    <row r="909" spans="4:4" x14ac:dyDescent="0.25">
      <c r="D909" s="34"/>
    </row>
    <row r="910" spans="4:4" x14ac:dyDescent="0.25">
      <c r="D910" s="34"/>
    </row>
    <row r="911" spans="4:4" x14ac:dyDescent="0.25">
      <c r="D911" s="34"/>
    </row>
    <row r="912" spans="4:4" x14ac:dyDescent="0.25">
      <c r="D912" s="34"/>
    </row>
    <row r="913" spans="4:4" x14ac:dyDescent="0.25">
      <c r="D913" s="34"/>
    </row>
    <row r="914" spans="4:4" x14ac:dyDescent="0.25">
      <c r="D914" s="34"/>
    </row>
    <row r="915" spans="4:4" x14ac:dyDescent="0.25">
      <c r="D915" s="34"/>
    </row>
    <row r="916" spans="4:4" x14ac:dyDescent="0.25">
      <c r="D916" s="34"/>
    </row>
    <row r="917" spans="4:4" x14ac:dyDescent="0.25">
      <c r="D917" s="34"/>
    </row>
    <row r="918" spans="4:4" x14ac:dyDescent="0.25">
      <c r="D918" s="34"/>
    </row>
    <row r="919" spans="4:4" x14ac:dyDescent="0.25">
      <c r="D919" s="34"/>
    </row>
    <row r="920" spans="4:4" x14ac:dyDescent="0.25">
      <c r="D920" s="34"/>
    </row>
    <row r="921" spans="4:4" x14ac:dyDescent="0.25">
      <c r="D921" s="34"/>
    </row>
    <row r="922" spans="4:4" x14ac:dyDescent="0.25">
      <c r="D922" s="34"/>
    </row>
    <row r="923" spans="4:4" x14ac:dyDescent="0.25">
      <c r="D923" s="34"/>
    </row>
    <row r="924" spans="4:4" x14ac:dyDescent="0.25">
      <c r="D924" s="34"/>
    </row>
    <row r="925" spans="4:4" x14ac:dyDescent="0.25">
      <c r="D925" s="34"/>
    </row>
    <row r="926" spans="4:4" x14ac:dyDescent="0.25">
      <c r="D926" s="34"/>
    </row>
    <row r="927" spans="4:4" x14ac:dyDescent="0.25">
      <c r="D927" s="34"/>
    </row>
    <row r="928" spans="4:4" x14ac:dyDescent="0.25">
      <c r="D928" s="34"/>
    </row>
    <row r="929" spans="4:4" x14ac:dyDescent="0.25">
      <c r="D929" s="34"/>
    </row>
    <row r="930" spans="4:4" x14ac:dyDescent="0.25">
      <c r="D930" s="34"/>
    </row>
    <row r="931" spans="4:4" x14ac:dyDescent="0.25">
      <c r="D931" s="34"/>
    </row>
    <row r="932" spans="4:4" x14ac:dyDescent="0.25">
      <c r="D932" s="34"/>
    </row>
    <row r="933" spans="4:4" x14ac:dyDescent="0.25">
      <c r="D933" s="34"/>
    </row>
    <row r="934" spans="4:4" x14ac:dyDescent="0.25">
      <c r="D934" s="34"/>
    </row>
    <row r="935" spans="4:4" x14ac:dyDescent="0.25">
      <c r="D935" s="34"/>
    </row>
    <row r="936" spans="4:4" x14ac:dyDescent="0.25">
      <c r="D936" s="34"/>
    </row>
    <row r="937" spans="4:4" x14ac:dyDescent="0.25">
      <c r="D937" s="34"/>
    </row>
    <row r="938" spans="4:4" x14ac:dyDescent="0.25">
      <c r="D938" s="34"/>
    </row>
    <row r="939" spans="4:4" x14ac:dyDescent="0.25">
      <c r="D939" s="34"/>
    </row>
    <row r="940" spans="4:4" x14ac:dyDescent="0.25">
      <c r="D940" s="34"/>
    </row>
    <row r="941" spans="4:4" x14ac:dyDescent="0.25">
      <c r="D941" s="34"/>
    </row>
    <row r="942" spans="4:4" x14ac:dyDescent="0.25">
      <c r="D942" s="34"/>
    </row>
    <row r="943" spans="4:4" x14ac:dyDescent="0.25">
      <c r="D943" s="34"/>
    </row>
    <row r="944" spans="4:4" x14ac:dyDescent="0.25">
      <c r="D944" s="34"/>
    </row>
    <row r="945" spans="4:4" x14ac:dyDescent="0.25">
      <c r="D945" s="34"/>
    </row>
    <row r="946" spans="4:4" x14ac:dyDescent="0.25">
      <c r="D946" s="34"/>
    </row>
    <row r="947" spans="4:4" x14ac:dyDescent="0.25">
      <c r="D947" s="34"/>
    </row>
    <row r="948" spans="4:4" x14ac:dyDescent="0.25">
      <c r="D948" s="34"/>
    </row>
    <row r="949" spans="4:4" x14ac:dyDescent="0.25">
      <c r="D949" s="34"/>
    </row>
    <row r="950" spans="4:4" x14ac:dyDescent="0.25">
      <c r="D950" s="34"/>
    </row>
    <row r="951" spans="4:4" x14ac:dyDescent="0.25">
      <c r="D951" s="34"/>
    </row>
    <row r="952" spans="4:4" x14ac:dyDescent="0.25">
      <c r="D952" s="34"/>
    </row>
    <row r="953" spans="4:4" x14ac:dyDescent="0.25">
      <c r="D953" s="34"/>
    </row>
    <row r="954" spans="4:4" x14ac:dyDescent="0.25">
      <c r="D954" s="34"/>
    </row>
    <row r="955" spans="4:4" x14ac:dyDescent="0.25">
      <c r="D955" s="34"/>
    </row>
    <row r="956" spans="4:4" x14ac:dyDescent="0.25">
      <c r="D956" s="34"/>
    </row>
    <row r="957" spans="4:4" x14ac:dyDescent="0.25">
      <c r="D957" s="34"/>
    </row>
    <row r="958" spans="4:4" x14ac:dyDescent="0.25">
      <c r="D958" s="34"/>
    </row>
    <row r="959" spans="4:4" x14ac:dyDescent="0.25">
      <c r="D959" s="34"/>
    </row>
    <row r="960" spans="4:4" x14ac:dyDescent="0.25">
      <c r="D960" s="34"/>
    </row>
    <row r="961" spans="4:4" x14ac:dyDescent="0.25">
      <c r="D961" s="34"/>
    </row>
    <row r="962" spans="4:4" x14ac:dyDescent="0.25">
      <c r="D962" s="34"/>
    </row>
    <row r="963" spans="4:4" x14ac:dyDescent="0.25">
      <c r="D963" s="34"/>
    </row>
    <row r="964" spans="4:4" x14ac:dyDescent="0.25">
      <c r="D964" s="34"/>
    </row>
    <row r="965" spans="4:4" x14ac:dyDescent="0.25">
      <c r="D965" s="34"/>
    </row>
    <row r="966" spans="4:4" x14ac:dyDescent="0.25">
      <c r="D966" s="34"/>
    </row>
    <row r="967" spans="4:4" x14ac:dyDescent="0.25">
      <c r="D967" s="34"/>
    </row>
    <row r="968" spans="4:4" x14ac:dyDescent="0.25">
      <c r="D968" s="34"/>
    </row>
    <row r="969" spans="4:4" x14ac:dyDescent="0.25">
      <c r="D969" s="34"/>
    </row>
    <row r="970" spans="4:4" x14ac:dyDescent="0.25">
      <c r="D970" s="34"/>
    </row>
    <row r="971" spans="4:4" x14ac:dyDescent="0.25">
      <c r="D971" s="34"/>
    </row>
    <row r="972" spans="4:4" x14ac:dyDescent="0.25">
      <c r="D972" s="34"/>
    </row>
    <row r="973" spans="4:4" x14ac:dyDescent="0.25">
      <c r="D973" s="34"/>
    </row>
    <row r="974" spans="4:4" x14ac:dyDescent="0.25">
      <c r="D974" s="34"/>
    </row>
    <row r="975" spans="4:4" x14ac:dyDescent="0.25">
      <c r="D975" s="34"/>
    </row>
    <row r="976" spans="4:4" x14ac:dyDescent="0.25">
      <c r="D976" s="34"/>
    </row>
    <row r="977" spans="4:4" x14ac:dyDescent="0.25">
      <c r="D977" s="34"/>
    </row>
    <row r="978" spans="4:4" x14ac:dyDescent="0.25">
      <c r="D978" s="34"/>
    </row>
    <row r="979" spans="4:4" x14ac:dyDescent="0.25">
      <c r="D979" s="34"/>
    </row>
    <row r="980" spans="4:4" x14ac:dyDescent="0.25">
      <c r="D980" s="34"/>
    </row>
    <row r="981" spans="4:4" x14ac:dyDescent="0.25">
      <c r="D981" s="34"/>
    </row>
    <row r="982" spans="4:4" x14ac:dyDescent="0.25">
      <c r="D982" s="34"/>
    </row>
    <row r="983" spans="4:4" x14ac:dyDescent="0.25">
      <c r="D983" s="34"/>
    </row>
    <row r="984" spans="4:4" x14ac:dyDescent="0.25">
      <c r="D984" s="34"/>
    </row>
    <row r="985" spans="4:4" x14ac:dyDescent="0.25">
      <c r="D985" s="34"/>
    </row>
    <row r="986" spans="4:4" x14ac:dyDescent="0.25">
      <c r="D986" s="34"/>
    </row>
    <row r="987" spans="4:4" x14ac:dyDescent="0.25">
      <c r="D987" s="34"/>
    </row>
    <row r="988" spans="4:4" x14ac:dyDescent="0.25">
      <c r="D988" s="34"/>
    </row>
    <row r="989" spans="4:4" x14ac:dyDescent="0.25">
      <c r="D989" s="34"/>
    </row>
    <row r="990" spans="4:4" x14ac:dyDescent="0.25">
      <c r="D990" s="34"/>
    </row>
    <row r="991" spans="4:4" x14ac:dyDescent="0.25">
      <c r="D991" s="34"/>
    </row>
    <row r="992" spans="4:4" x14ac:dyDescent="0.25">
      <c r="D992" s="34"/>
    </row>
    <row r="993" spans="4:4" x14ac:dyDescent="0.25">
      <c r="D993" s="34"/>
    </row>
  </sheetData>
  <sheetProtection sheet="1" objects="1" scenarios="1"/>
  <protectedRanges>
    <protectedRange sqref="D100:D104 D107:D108 D111:D113 D116:D117 D120" name="Range15"/>
    <protectedRange sqref="D7:D14" name="Range6"/>
    <protectedRange sqref="D19 D33:D39 D69:D83 D52:D53 D57 D61:D66 D87:D90 D94 D43:D48 D21 D23 D25 D27 D29" name="Range5"/>
    <protectedRange sqref="D19 D33:D39 D69:D83 D52:D53 D57 D61:D66 D87:D90 D94 D43:D48 D21 D23 D25 D27 D29" name="Range4"/>
    <protectedRange sqref="D19 D33:D39 D69:D83 D52:D53 D57 D61:D66 D87:D90 D94 D43:D48 D21 D23 D25 D27 D29" name="Range3"/>
    <protectedRange sqref="D19 D33:D39 D69:D83 D52:D53 D57 D61:D66 D87:D90 D94 D43:D48 D21 D23 D25 D27 D29" name="Range2"/>
    <protectedRange sqref="D7:D14" name="Range1"/>
  </protectedRanges>
  <mergeCells count="8">
    <mergeCell ref="C58:E58"/>
    <mergeCell ref="C95:E95"/>
    <mergeCell ref="C91:E91"/>
    <mergeCell ref="C40:E40"/>
    <mergeCell ref="C49:E49"/>
    <mergeCell ref="C54:E54"/>
    <mergeCell ref="C66:E66"/>
    <mergeCell ref="C84:E84"/>
  </mergeCells>
  <conditionalFormatting sqref="D41:D48 D50:D53 D55:D57 D60:D65 D67:D83 D85:D90 D92:D94 D6:D19 D21 D23 D25 D27 D31:D39 D29 D96:D113 D115:D117 D119:D121 D1:D4 D161:D1048576">
    <cfRule type="containsBlanks" priority="5" stopIfTrue="1">
      <formula>LEN(TRIM(D1))=0</formula>
    </cfRule>
  </conditionalFormatting>
  <dataValidations count="1">
    <dataValidation allowBlank="1" showInputMessage="1" showErrorMessage="1" promptTitle="Por ejemplo:" prompt="Incluyendo los humedales en las áreas protegidas (puede reducir las posibilidades de incendios)" sqref="C72"/>
  </dataValidations>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cellIs" priority="2" stopIfTrue="1" operator="equal" id="{6444B688-DB04-4D2D-A88D-6D95114EDEE7}">
            <xm:f>'possible answers'!$A$4</xm:f>
            <x14:dxf>
              <font>
                <color rgb="FF006100"/>
              </font>
              <fill>
                <patternFill>
                  <bgColor rgb="FFC6EFCE"/>
                </patternFill>
              </fill>
            </x14:dxf>
          </x14:cfRule>
          <x14:cfRule type="cellIs" priority="3" stopIfTrue="1" operator="equal" id="{F21DD774-4EBC-4400-B8E2-C118F5A76F35}">
            <xm:f>'possible answers'!$A$2</xm:f>
            <x14:dxf>
              <font>
                <color rgb="FF9C0006"/>
              </font>
              <fill>
                <patternFill>
                  <bgColor rgb="FFFFC7CE"/>
                </patternFill>
              </fill>
            </x14:dxf>
          </x14:cfRule>
          <x14:cfRule type="cellIs" priority="4" stopIfTrue="1" operator="equal" id="{CD815DE5-BF49-4B00-8833-41100FA0F109}">
            <xm:f>'possible answers'!$A$3</xm:f>
            <x14:dxf>
              <font>
                <color rgb="FF9C5700"/>
              </font>
              <fill>
                <patternFill>
                  <bgColor rgb="FFFFEB9C"/>
                </patternFill>
              </fill>
            </x14:dxf>
          </x14:cfRule>
          <xm:sqref>D41:D48 D50:D53 D55:D57 D60:D65 D67:D83 D85:D90 D92:D94 D6:D19 D21 D23 D25 D27 D31:D39 D29 D96:D113 D115:D117 D119:D121 D1:D4 D161:D1048576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'possible answers'!$A$2:$A$4</xm:f>
          </x14:formula1>
          <xm:sqref>D7:D14 D116:D117 D61:D65 D52:D53 D43:D48 D33:D39 D29 D69:D83 D94 D87:D90 D57 D100:D104 D107:D108 D111:D113 D19 D21 D23 D25 D27 D120:D121 D161:D993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9:C32"/>
  <sheetViews>
    <sheetView zoomScale="83" zoomScaleNormal="70" workbookViewId="0">
      <selection activeCell="B18" sqref="B18"/>
    </sheetView>
  </sheetViews>
  <sheetFormatPr defaultColWidth="8.85546875" defaultRowHeight="15" x14ac:dyDescent="0.25"/>
  <cols>
    <col min="1" max="1" width="5.85546875" style="38" customWidth="1"/>
    <col min="2" max="2" width="34.42578125" style="38" customWidth="1"/>
    <col min="3" max="3" width="9.28515625" style="38" customWidth="1"/>
    <col min="4" max="16384" width="8.85546875" style="38"/>
  </cols>
  <sheetData>
    <row r="9" spans="2:3" ht="72" customHeight="1" x14ac:dyDescent="0.25">
      <c r="B9" s="39" t="s">
        <v>19</v>
      </c>
      <c r="C9" s="40" t="str">
        <f>VLOOKUP(B9,Data!E:F,2,FALSE)</f>
        <v/>
      </c>
    </row>
    <row r="10" spans="2:3" x14ac:dyDescent="0.25">
      <c r="B10" s="41"/>
      <c r="C10" s="41"/>
    </row>
    <row r="11" spans="2:3" x14ac:dyDescent="0.25">
      <c r="B11" s="47" t="s">
        <v>125</v>
      </c>
      <c r="C11" s="48"/>
    </row>
    <row r="12" spans="2:3" ht="18.600000000000001" customHeight="1" x14ac:dyDescent="0.25">
      <c r="B12" s="42" t="s">
        <v>30</v>
      </c>
      <c r="C12" s="43" t="str">
        <f>VLOOKUP(B12,Data!E:F,2,FALSE)</f>
        <v/>
      </c>
    </row>
    <row r="13" spans="2:3" ht="18.600000000000001" customHeight="1" x14ac:dyDescent="0.25">
      <c r="B13" s="42" t="s">
        <v>33</v>
      </c>
      <c r="C13" s="43" t="str">
        <f>VLOOKUP(B13,Data!E:F,2,FALSE)</f>
        <v/>
      </c>
    </row>
    <row r="14" spans="2:3" ht="18.600000000000001" customHeight="1" x14ac:dyDescent="0.25">
      <c r="B14" s="42" t="s">
        <v>36</v>
      </c>
      <c r="C14" s="43" t="str">
        <f>VLOOKUP(B14,Data!E:F,2,FALSE)</f>
        <v/>
      </c>
    </row>
    <row r="15" spans="2:3" ht="18.600000000000001" customHeight="1" x14ac:dyDescent="0.25">
      <c r="B15" s="42" t="s">
        <v>39</v>
      </c>
      <c r="C15" s="43" t="str">
        <f>VLOOKUP(B15,Data!E:F,2,FALSE)</f>
        <v/>
      </c>
    </row>
    <row r="16" spans="2:3" ht="18.600000000000001" customHeight="1" x14ac:dyDescent="0.25">
      <c r="B16" s="42" t="s">
        <v>42</v>
      </c>
      <c r="C16" s="43" t="str">
        <f>VLOOKUP(B16,Data!E:F,2,FALSE)</f>
        <v/>
      </c>
    </row>
    <row r="17" spans="2:3" ht="18.600000000000001" customHeight="1" x14ac:dyDescent="0.25">
      <c r="B17" s="42" t="s">
        <v>45</v>
      </c>
      <c r="C17" s="43" t="str">
        <f>VLOOKUP(B17,Data!E:F,2,FALSE)</f>
        <v/>
      </c>
    </row>
    <row r="18" spans="2:3" ht="18.600000000000001" customHeight="1" x14ac:dyDescent="0.25">
      <c r="B18" s="42" t="s">
        <v>48</v>
      </c>
      <c r="C18" s="43" t="str">
        <f>VLOOKUP(B18,Data!E:F,2,FALSE)</f>
        <v/>
      </c>
    </row>
    <row r="19" spans="2:3" ht="18.600000000000001" customHeight="1" x14ac:dyDescent="0.25">
      <c r="B19" s="42" t="s">
        <v>57</v>
      </c>
      <c r="C19" s="43" t="str">
        <f>VLOOKUP(B19,Data!E:F,2,FALSE)</f>
        <v/>
      </c>
    </row>
    <row r="20" spans="2:3" ht="18.600000000000001" customHeight="1" x14ac:dyDescent="0.25">
      <c r="B20" s="42" t="s">
        <v>65</v>
      </c>
      <c r="C20" s="43" t="str">
        <f>VLOOKUP(B20,Data!E:F,2,FALSE)</f>
        <v/>
      </c>
    </row>
    <row r="21" spans="2:3" ht="18.600000000000001" customHeight="1" x14ac:dyDescent="0.25">
      <c r="B21" s="42" t="s">
        <v>69</v>
      </c>
      <c r="C21" s="43" t="str">
        <f>VLOOKUP(B21,Data!E:F,2,FALSE)</f>
        <v/>
      </c>
    </row>
    <row r="22" spans="2:3" ht="30" x14ac:dyDescent="0.25">
      <c r="B22" s="42" t="s">
        <v>72</v>
      </c>
      <c r="C22" s="43" t="str">
        <f>VLOOKUP(B22,Data!E:F,2,FALSE)</f>
        <v/>
      </c>
    </row>
    <row r="23" spans="2:3" ht="30" x14ac:dyDescent="0.25">
      <c r="B23" s="42" t="s">
        <v>79</v>
      </c>
      <c r="C23" s="43" t="str">
        <f>VLOOKUP(B23,Data!E:F,2,FALSE)</f>
        <v/>
      </c>
    </row>
    <row r="24" spans="2:3" ht="18.600000000000001" customHeight="1" x14ac:dyDescent="0.25">
      <c r="B24" s="42" t="s">
        <v>96</v>
      </c>
      <c r="C24" s="43" t="str">
        <f>VLOOKUP(B24,Data!E:F,2,FALSE)</f>
        <v/>
      </c>
    </row>
    <row r="25" spans="2:3" ht="18.600000000000001" customHeight="1" x14ac:dyDescent="0.25">
      <c r="B25" s="44" t="s">
        <v>102</v>
      </c>
      <c r="C25" s="45" t="str">
        <f>VLOOKUP(B25,Data!E:F,2,FALSE)</f>
        <v/>
      </c>
    </row>
    <row r="26" spans="2:3" x14ac:dyDescent="0.25">
      <c r="B26" s="41"/>
      <c r="C26" s="46"/>
    </row>
    <row r="27" spans="2:3" ht="20.45" customHeight="1" x14ac:dyDescent="0.25">
      <c r="B27" s="47" t="s">
        <v>126</v>
      </c>
      <c r="C27" s="48"/>
    </row>
    <row r="28" spans="2:3" ht="30" x14ac:dyDescent="0.25">
      <c r="B28" s="42" t="s">
        <v>127</v>
      </c>
      <c r="C28" s="43" t="str">
        <f>VLOOKUP(B28,Data!E:F,2,FALSE)</f>
        <v/>
      </c>
    </row>
    <row r="29" spans="2:3" ht="45" x14ac:dyDescent="0.25">
      <c r="B29" s="42" t="s">
        <v>128</v>
      </c>
      <c r="C29" s="43" t="str">
        <f>VLOOKUP(B29,Data!E:F,2,FALSE)</f>
        <v/>
      </c>
    </row>
    <row r="30" spans="2:3" ht="45" x14ac:dyDescent="0.25">
      <c r="B30" s="42" t="s">
        <v>129</v>
      </c>
      <c r="C30" s="43" t="str">
        <f>VLOOKUP(B30,Data!E:F,2,FALSE)</f>
        <v/>
      </c>
    </row>
    <row r="31" spans="2:3" ht="30" x14ac:dyDescent="0.25">
      <c r="B31" s="42" t="s">
        <v>130</v>
      </c>
      <c r="C31" s="43" t="str">
        <f>VLOOKUP(B31,Data!E:F,2,FALSE)</f>
        <v/>
      </c>
    </row>
    <row r="32" spans="2:3" ht="40.5" customHeight="1" x14ac:dyDescent="0.25">
      <c r="B32" s="80" t="s">
        <v>131</v>
      </c>
      <c r="C32" s="45" t="str">
        <f>VLOOKUP(B32,Data!E:F,2,FALSE)</f>
        <v/>
      </c>
    </row>
  </sheetData>
  <sheetProtection sheet="1" objects="1" scenarios="1"/>
  <conditionalFormatting sqref="C9">
    <cfRule type="expression" dxfId="7" priority="5" stopIfTrue="1">
      <formula>C9=""</formula>
    </cfRule>
    <cfRule type="expression" dxfId="6" priority="8" stopIfTrue="1">
      <formula>TRUE</formula>
    </cfRule>
  </conditionalFormatting>
  <conditionalFormatting sqref="C12:C26 C28:C32">
    <cfRule type="expression" dxfId="5" priority="1" stopIfTrue="1">
      <formula>C12=""</formula>
    </cfRule>
    <cfRule type="expression" dxfId="4" priority="4" stopIfTrue="1">
      <formula>TRUE</formula>
    </cfRule>
  </conditionalFormatting>
  <pageMargins left="0.70866141732283472" right="0.70866141732283472" top="0.74803149606299213" bottom="0.74803149606299213" header="0.31496062992125984" footer="0.31496062992125984"/>
  <pageSetup paperSize="9" scale="68"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6" stopIfTrue="1" id="{9031F889-7699-482E-AC68-82B8A0D2027F}">
            <xm:f>C9&lt;'possible answers'!$D$3</xm:f>
            <x14:dxf>
              <fill>
                <patternFill>
                  <bgColor theme="5" tint="0.59996337778862885"/>
                </patternFill>
              </fill>
            </x14:dxf>
          </x14:cfRule>
          <x14:cfRule type="expression" priority="7" stopIfTrue="1" id="{5F7B5FDE-9AA3-4B75-9380-1666D24D403A}">
            <xm:f>C9&lt;'possible answers'!$D$4</xm:f>
            <x14:dxf>
              <fill>
                <patternFill>
                  <bgColor theme="7" tint="0.59996337778862885"/>
                </patternFill>
              </fill>
            </x14:dxf>
          </x14:cfRule>
          <xm:sqref>C9</xm:sqref>
        </x14:conditionalFormatting>
        <x14:conditionalFormatting xmlns:xm="http://schemas.microsoft.com/office/excel/2006/main">
          <x14:cfRule type="expression" priority="2" stopIfTrue="1" id="{8731E334-4416-4F64-8545-F54BF6504B77}">
            <xm:f>C12&lt;'possible answers'!$D$3</xm:f>
            <x14:dxf>
              <fill>
                <patternFill>
                  <bgColor theme="5" tint="0.59996337778862885"/>
                </patternFill>
              </fill>
            </x14:dxf>
          </x14:cfRule>
          <x14:cfRule type="expression" priority="3" stopIfTrue="1" id="{DF7B5E0F-B4FF-4AA3-9190-5223AF2A4EBA}">
            <xm:f>C12&lt;'possible answers'!$D$4</xm:f>
            <x14:dxf>
              <fill>
                <patternFill>
                  <bgColor theme="7" tint="0.59996337778862885"/>
                </patternFill>
              </fill>
            </x14:dxf>
          </x14:cfRule>
          <xm:sqref>C12:C26 C28:C32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85"/>
  <sheetViews>
    <sheetView topLeftCell="A85" workbookViewId="0">
      <selection activeCell="E71" sqref="E71"/>
    </sheetView>
  </sheetViews>
  <sheetFormatPr defaultRowHeight="15" x14ac:dyDescent="0.25"/>
  <cols>
    <col min="1" max="1" width="38.140625" customWidth="1"/>
    <col min="5" max="5" width="64.28515625" bestFit="1" customWidth="1"/>
    <col min="6" max="6" width="13.7109375" bestFit="1" customWidth="1"/>
    <col min="7" max="10" width="13.7109375" customWidth="1"/>
    <col min="11" max="12" width="15.85546875" bestFit="1" customWidth="1"/>
  </cols>
  <sheetData>
    <row r="1" spans="1:32" x14ac:dyDescent="0.25">
      <c r="A1" s="1" t="s">
        <v>132</v>
      </c>
      <c r="B1" s="1" t="s">
        <v>133</v>
      </c>
      <c r="C1" s="1"/>
      <c r="D1" s="1"/>
      <c r="E1" s="1" t="s">
        <v>134</v>
      </c>
      <c r="F1" s="1" t="s">
        <v>135</v>
      </c>
      <c r="G1" s="1" t="s">
        <v>136</v>
      </c>
      <c r="H1" s="1" t="s">
        <v>137</v>
      </c>
      <c r="I1" s="1" t="s">
        <v>138</v>
      </c>
      <c r="J1" s="1"/>
      <c r="K1" t="str" cm="1">
        <f t="array" ref="K1:AF5">TRANSPOSE(E1:I22)</f>
        <v>Unique Category</v>
      </c>
      <c r="L1">
        <v>0</v>
      </c>
      <c r="M1" t="str">
        <v>Principios generales de debida diligencia</v>
      </c>
      <c r="N1" t="str">
        <v>Evaluación de impacto</v>
      </c>
      <c r="O1" t="str">
        <v>Divulgación</v>
      </c>
      <c r="P1" t="str">
        <v>Consultas</v>
      </c>
      <c r="Q1" t="str">
        <v>Distribución de beneficios</v>
      </c>
      <c r="R1" t="str">
        <v>Mecanismos de reclamación</v>
      </c>
      <c r="S1" t="str">
        <v>Género</v>
      </c>
      <c r="T1" t="str">
        <v>Derechos humanos</v>
      </c>
      <c r="U1" t="str">
        <v>Derechos laborales</v>
      </c>
      <c r="V1" t="str">
        <v>Salud y seguridad</v>
      </c>
      <c r="W1" t="str">
        <v>Seguridad alimentaria y nutrición</v>
      </c>
      <c r="X1" t="str">
        <v>Derechos de tenencia y acceso a los recursos naturales</v>
      </c>
      <c r="Y1" t="str">
        <v>Protección ambiental y uso sustentable de recursos naturales</v>
      </c>
      <c r="Z1" t="str">
        <v>Gobernanza</v>
      </c>
      <c r="AA1" t="str">
        <v>Tecnología e innovación</v>
      </c>
      <c r="AB1" t="str">
        <v>Paso 1: Establecer sistemas sólidos de gestión empresarial</v>
      </c>
      <c r="AC1" t="str">
        <v xml:space="preserve">Paso 2. Identificar, evaluar y priorizar los riesgos en la cadena de suministro </v>
      </c>
      <c r="AD1" t="str">
        <v>Paso 3. Diseñar e implementar una estrategia para responder a los riesgos identificados</v>
      </c>
      <c r="AE1" t="str">
        <v xml:space="preserve">Paso 4. Verificar la debida diligencia de la cadena de suministro </v>
      </c>
      <c r="AF1" t="str">
        <v xml:space="preserve">Paso 5. Informar sobre la debida diligencia en la cadena de suministro </v>
      </c>
    </row>
    <row r="2" spans="1:32" x14ac:dyDescent="0.25">
      <c r="A2" t="str">
        <f>IF(Cuestionario!B7="", "", Cuestionario!B7)</f>
        <v>Principios generales de debida diligencia</v>
      </c>
      <c r="B2" t="str">
        <f>IFERROR(VLOOKUP(Cuestionario!D7,'possible answers'!$A$2:$B$4,2,FALSE), "")</f>
        <v/>
      </c>
      <c r="E2" cm="1">
        <f t="array" ref="E2:E22">_xlfn.UNIQUE(Cuestionario!B:B)</f>
        <v>0</v>
      </c>
      <c r="F2" t="str">
        <f>IF(COUNTIFS(A:A,E2,B:B,"&gt;=0")&gt;0, SUMIFS(B:B,A:A,E2,B:B,"&gt;=0")/COUNTIFS(A:A,E2,B:B,"&gt;=0"), "")</f>
        <v/>
      </c>
      <c r="G2" t="str">
        <f>IF(F2&lt;'possible answers'!$D$3,Data!F2,"")</f>
        <v/>
      </c>
      <c r="H2" t="str">
        <f>IF(G2&amp;I2="",F2,"")</f>
        <v/>
      </c>
      <c r="I2" t="str">
        <f>IF(F2&gt;'possible answers'!$D$4,Data!F2,"")</f>
        <v/>
      </c>
      <c r="K2" t="str">
        <v>Average Score</v>
      </c>
      <c r="L2" t="str">
        <v/>
      </c>
      <c r="M2" t="str">
        <v/>
      </c>
      <c r="N2" t="str">
        <v/>
      </c>
      <c r="O2" t="str">
        <v/>
      </c>
      <c r="P2" t="str">
        <v/>
      </c>
      <c r="Q2" t="str">
        <v/>
      </c>
      <c r="R2" t="str">
        <v/>
      </c>
      <c r="S2" t="str">
        <v/>
      </c>
      <c r="T2" t="str">
        <v/>
      </c>
      <c r="U2" t="str">
        <v/>
      </c>
      <c r="V2" t="str">
        <v/>
      </c>
      <c r="W2" t="str">
        <v/>
      </c>
      <c r="X2" t="str">
        <v/>
      </c>
      <c r="Y2" t="str">
        <v/>
      </c>
      <c r="Z2" t="str">
        <v/>
      </c>
      <c r="AA2" t="str">
        <v/>
      </c>
      <c r="AB2" t="str">
        <v/>
      </c>
      <c r="AC2" t="str">
        <v/>
      </c>
      <c r="AD2" t="str">
        <v/>
      </c>
      <c r="AE2" t="str">
        <v/>
      </c>
      <c r="AF2" t="str">
        <v/>
      </c>
    </row>
    <row r="3" spans="1:32" x14ac:dyDescent="0.25">
      <c r="A3" t="str">
        <f>IF(Cuestionario!B8="", "", Cuestionario!B8)</f>
        <v>Principios generales de debida diligencia</v>
      </c>
      <c r="B3" t="str">
        <f>IFERROR(VLOOKUP(Cuestionario!D8,'possible answers'!$A$2:$B$4,2,FALSE), "")</f>
        <v/>
      </c>
      <c r="E3" t="str">
        <v>Principios generales de debida diligencia</v>
      </c>
      <c r="F3" t="str">
        <f>IF(COUNTIFS(A:A,E3,B:B,"&gt;=0")&gt;0, SUMIFS(B:B,A:A,E3,B:B,"&gt;=0")/COUNTIFS(A:A,E3,B:B,"&gt;=0"), "")</f>
        <v/>
      </c>
      <c r="G3" t="str">
        <f>IF(F3&lt;'possible answers'!$D$3,Data!F3,"")</f>
        <v/>
      </c>
      <c r="H3" t="str">
        <f t="shared" ref="H3:H22" si="0">IF(G3&amp;I3="",F3,"")</f>
        <v/>
      </c>
      <c r="I3" t="str">
        <f>IF(F3&gt;'possible answers'!$D$4,Data!F3,"")</f>
        <v/>
      </c>
      <c r="K3" t="str">
        <v>Red</v>
      </c>
      <c r="L3" t="str">
        <v/>
      </c>
      <c r="M3" t="str">
        <v/>
      </c>
      <c r="N3" t="str">
        <v/>
      </c>
      <c r="O3" t="str">
        <v/>
      </c>
      <c r="P3" t="str">
        <v/>
      </c>
      <c r="Q3" t="str">
        <v/>
      </c>
      <c r="R3" t="str">
        <v/>
      </c>
      <c r="S3" t="str">
        <v/>
      </c>
      <c r="T3" t="str">
        <v/>
      </c>
      <c r="U3" t="str">
        <v/>
      </c>
      <c r="V3" t="str">
        <v/>
      </c>
      <c r="W3" t="str">
        <v/>
      </c>
      <c r="X3" t="str">
        <v/>
      </c>
      <c r="Y3" t="str">
        <v/>
      </c>
      <c r="Z3" t="str">
        <v/>
      </c>
      <c r="AA3" t="str">
        <v/>
      </c>
      <c r="AB3" t="str">
        <v/>
      </c>
      <c r="AC3" t="str">
        <v/>
      </c>
      <c r="AD3" t="str">
        <v/>
      </c>
      <c r="AE3" t="str">
        <v/>
      </c>
      <c r="AF3" t="str">
        <v/>
      </c>
    </row>
    <row r="4" spans="1:32" x14ac:dyDescent="0.25">
      <c r="A4" t="str">
        <f>IF(Cuestionario!B9="", "", Cuestionario!B9)</f>
        <v>Principios generales de debida diligencia</v>
      </c>
      <c r="B4" t="str">
        <f>IFERROR(VLOOKUP(Cuestionario!D9,'possible answers'!$A$2:$B$4,2,FALSE), "")</f>
        <v/>
      </c>
      <c r="E4" t="str">
        <v>Evaluación de impacto</v>
      </c>
      <c r="F4" t="str">
        <f t="shared" ref="F4:F22" si="1">IF(COUNTIFS(A:A,E4,B:B,"&gt;=0")&gt;0, SUMIFS(B:B,A:A,E4,B:B,"&gt;=0")/COUNTIFS(A:A,E4,B:B,"&gt;=0"), "")</f>
        <v/>
      </c>
      <c r="G4" t="str">
        <f>IF(F4&lt;'possible answers'!$D$3,Data!F4,"")</f>
        <v/>
      </c>
      <c r="H4" t="str">
        <f t="shared" si="0"/>
        <v/>
      </c>
      <c r="I4" t="str">
        <f>IF(F4&gt;'possible answers'!$D$4,Data!F4,"")</f>
        <v/>
      </c>
      <c r="K4" t="str">
        <v>Yellow</v>
      </c>
      <c r="L4" t="str">
        <v/>
      </c>
      <c r="M4" t="str">
        <v/>
      </c>
      <c r="N4" t="str">
        <v/>
      </c>
      <c r="O4" t="str">
        <v/>
      </c>
      <c r="P4" t="str">
        <v/>
      </c>
      <c r="Q4" t="str">
        <v/>
      </c>
      <c r="R4" t="str">
        <v/>
      </c>
      <c r="S4" t="str">
        <v/>
      </c>
      <c r="T4" t="str">
        <v/>
      </c>
      <c r="U4" t="str">
        <v/>
      </c>
      <c r="V4" t="str">
        <v/>
      </c>
      <c r="W4" t="str">
        <v/>
      </c>
      <c r="X4" t="str">
        <v/>
      </c>
      <c r="Y4" t="str">
        <v/>
      </c>
      <c r="Z4" t="str">
        <v/>
      </c>
      <c r="AA4" t="str">
        <v/>
      </c>
      <c r="AB4" t="str">
        <v/>
      </c>
      <c r="AC4" t="str">
        <v/>
      </c>
      <c r="AD4" t="str">
        <v/>
      </c>
      <c r="AE4" t="str">
        <v/>
      </c>
      <c r="AF4" t="str">
        <v/>
      </c>
    </row>
    <row r="5" spans="1:32" x14ac:dyDescent="0.25">
      <c r="A5" t="str">
        <f>IF(Cuestionario!B10="", "", Cuestionario!B10)</f>
        <v>Principios generales de debida diligencia</v>
      </c>
      <c r="B5" t="str">
        <f>IFERROR(VLOOKUP(Cuestionario!D10,'possible answers'!$A$2:$B$4,2,FALSE), "")</f>
        <v/>
      </c>
      <c r="E5" t="str">
        <v>Divulgación</v>
      </c>
      <c r="F5" t="str">
        <f t="shared" si="1"/>
        <v/>
      </c>
      <c r="G5" t="str">
        <f>IF(F5&lt;'possible answers'!$D$3,Data!F5,"")</f>
        <v/>
      </c>
      <c r="H5" t="str">
        <f t="shared" si="0"/>
        <v/>
      </c>
      <c r="I5" t="str">
        <f>IF(F5&gt;'possible answers'!$D$4,Data!F5,"")</f>
        <v/>
      </c>
      <c r="K5" t="str">
        <v>Green</v>
      </c>
      <c r="L5" t="str">
        <v/>
      </c>
      <c r="M5" t="str">
        <v/>
      </c>
      <c r="N5" t="str">
        <v/>
      </c>
      <c r="O5" t="str">
        <v/>
      </c>
      <c r="P5" t="str">
        <v/>
      </c>
      <c r="Q5" t="str">
        <v/>
      </c>
      <c r="R5" t="str">
        <v/>
      </c>
      <c r="S5" t="str">
        <v/>
      </c>
      <c r="T5" t="str">
        <v/>
      </c>
      <c r="U5" t="str">
        <v/>
      </c>
      <c r="V5" t="str">
        <v/>
      </c>
      <c r="W5" t="str">
        <v/>
      </c>
      <c r="X5" t="str">
        <v/>
      </c>
      <c r="Y5" t="str">
        <v/>
      </c>
      <c r="Z5" t="str">
        <v/>
      </c>
      <c r="AA5" t="str">
        <v/>
      </c>
      <c r="AB5" t="str">
        <v/>
      </c>
      <c r="AC5" t="str">
        <v/>
      </c>
      <c r="AD5" t="str">
        <v/>
      </c>
      <c r="AE5" t="str">
        <v/>
      </c>
      <c r="AF5" t="str">
        <v/>
      </c>
    </row>
    <row r="6" spans="1:32" x14ac:dyDescent="0.25">
      <c r="A6" t="str">
        <f>IF(Cuestionario!B11="", "", Cuestionario!B11)</f>
        <v>Principios generales de debida diligencia</v>
      </c>
      <c r="B6" t="str">
        <f>IFERROR(VLOOKUP(Cuestionario!D11,'possible answers'!$A$2:$B$4,2,FALSE), "")</f>
        <v/>
      </c>
      <c r="E6" t="str">
        <v>Consultas</v>
      </c>
      <c r="F6" t="str">
        <f t="shared" si="1"/>
        <v/>
      </c>
      <c r="G6" t="str">
        <f>IF(F6&lt;'possible answers'!$D$3,Data!F6,"")</f>
        <v/>
      </c>
      <c r="H6" t="str">
        <f t="shared" si="0"/>
        <v/>
      </c>
      <c r="I6" t="str">
        <f>IF(F6&gt;'possible answers'!$D$4,Data!F6,"")</f>
        <v/>
      </c>
    </row>
    <row r="7" spans="1:32" x14ac:dyDescent="0.25">
      <c r="A7" t="str">
        <f>IF(Cuestionario!B12="", "", Cuestionario!B12)</f>
        <v>Principios generales de debida diligencia</v>
      </c>
      <c r="B7" t="str">
        <f>IFERROR(VLOOKUP(Cuestionario!D12,'possible answers'!$A$2:$B$4,2,FALSE), "")</f>
        <v/>
      </c>
      <c r="E7" t="str">
        <v>Distribución de beneficios</v>
      </c>
      <c r="F7" t="str">
        <f t="shared" si="1"/>
        <v/>
      </c>
      <c r="G7" t="str">
        <f>IF(F7&lt;'possible answers'!$D$3,Data!F7,"")</f>
        <v/>
      </c>
      <c r="H7" t="str">
        <f t="shared" si="0"/>
        <v/>
      </c>
      <c r="I7" t="str">
        <f>IF(F7&gt;'possible answers'!$D$4,Data!F7,"")</f>
        <v/>
      </c>
    </row>
    <row r="8" spans="1:32" x14ac:dyDescent="0.25">
      <c r="A8" t="str">
        <f>IF(Cuestionario!B13="", "", Cuestionario!B13)</f>
        <v>Principios generales de debida diligencia</v>
      </c>
      <c r="B8" t="str">
        <f>IFERROR(VLOOKUP(Cuestionario!D13,'possible answers'!$A$2:$B$4,2,FALSE), "")</f>
        <v/>
      </c>
      <c r="E8" t="str">
        <v>Mecanismos de reclamación</v>
      </c>
      <c r="F8" t="str">
        <f t="shared" si="1"/>
        <v/>
      </c>
      <c r="G8" t="str">
        <f>IF(F8&lt;'possible answers'!$D$3,Data!F8,"")</f>
        <v/>
      </c>
      <c r="H8" t="str">
        <f t="shared" si="0"/>
        <v/>
      </c>
      <c r="I8" t="str">
        <f>IF(F8&gt;'possible answers'!$D$4,Data!F8,"")</f>
        <v/>
      </c>
    </row>
    <row r="9" spans="1:32" x14ac:dyDescent="0.25">
      <c r="A9" t="str">
        <f>IF(Cuestionario!B14="", "", Cuestionario!B14)</f>
        <v>Principios generales de debida diligencia</v>
      </c>
      <c r="B9" t="str">
        <f>IFERROR(VLOOKUP(Cuestionario!D14,'possible answers'!$A$2:$B$4,2,FALSE), "")</f>
        <v/>
      </c>
      <c r="E9" t="str">
        <v>Género</v>
      </c>
      <c r="F9" t="str">
        <f t="shared" si="1"/>
        <v/>
      </c>
      <c r="G9" t="str">
        <f>IF(F9&lt;'possible answers'!$D$3,Data!F9,"")</f>
        <v/>
      </c>
      <c r="H9" t="str">
        <f t="shared" si="0"/>
        <v/>
      </c>
      <c r="I9" t="str">
        <f>IF(F9&gt;'possible answers'!$D$4,Data!F9,"")</f>
        <v/>
      </c>
    </row>
    <row r="10" spans="1:32" x14ac:dyDescent="0.25">
      <c r="A10" t="e">
        <f>IF(Cuestionario!#REF!="", "", Cuestionario!#REF!)</f>
        <v>#REF!</v>
      </c>
      <c r="B10" t="str">
        <f>IFERROR(VLOOKUP(Cuestionario!#REF!,'possible answers'!$A$2:$B$4,2,FALSE), "")</f>
        <v/>
      </c>
      <c r="E10" t="str">
        <v>Derechos humanos</v>
      </c>
      <c r="F10" t="str">
        <f t="shared" si="1"/>
        <v/>
      </c>
      <c r="G10" t="str">
        <f>IF(F10&lt;'possible answers'!$D$3,Data!F10,"")</f>
        <v/>
      </c>
      <c r="H10" t="str">
        <f t="shared" si="0"/>
        <v/>
      </c>
      <c r="I10" t="str">
        <f>IF(F10&gt;'possible answers'!$D$4,Data!F10,"")</f>
        <v/>
      </c>
    </row>
    <row r="11" spans="1:32" x14ac:dyDescent="0.25">
      <c r="A11" t="e">
        <f>IF(Cuestionario!#REF!="", "", Cuestionario!#REF!)</f>
        <v>#REF!</v>
      </c>
      <c r="B11" t="str">
        <f>IFERROR(VLOOKUP(Cuestionario!#REF!,'possible answers'!$A$2:$B$4,2,FALSE), "")</f>
        <v/>
      </c>
      <c r="E11" t="str">
        <v>Derechos laborales</v>
      </c>
      <c r="F11" t="str">
        <f t="shared" si="1"/>
        <v/>
      </c>
      <c r="G11" t="str">
        <f>IF(F11&lt;'possible answers'!$D$3,Data!F11,"")</f>
        <v/>
      </c>
      <c r="H11" t="str">
        <f t="shared" si="0"/>
        <v/>
      </c>
      <c r="I11" t="str">
        <f>IF(F11&gt;'possible answers'!$D$4,Data!F11,"")</f>
        <v/>
      </c>
    </row>
    <row r="12" spans="1:32" x14ac:dyDescent="0.25">
      <c r="A12" t="e">
        <f>IF(Cuestionario!#REF!="", "", Cuestionario!#REF!)</f>
        <v>#REF!</v>
      </c>
      <c r="B12" t="str">
        <f>IFERROR(VLOOKUP(Cuestionario!#REF!,'possible answers'!$A$2:$B$4,2,FALSE), "")</f>
        <v/>
      </c>
      <c r="E12" t="str">
        <v>Salud y seguridad</v>
      </c>
      <c r="F12" t="str">
        <f t="shared" si="1"/>
        <v/>
      </c>
      <c r="G12" t="str">
        <f>IF(F12&lt;'possible answers'!$D$3,Data!F12,"")</f>
        <v/>
      </c>
      <c r="H12" t="str">
        <f t="shared" si="0"/>
        <v/>
      </c>
      <c r="I12" t="str">
        <f>IF(F12&gt;'possible answers'!$D$4,Data!F12,"")</f>
        <v/>
      </c>
    </row>
    <row r="13" spans="1:32" x14ac:dyDescent="0.25">
      <c r="A13" t="e">
        <f>IF(Cuestionario!#REF!="", "", Cuestionario!#REF!)</f>
        <v>#REF!</v>
      </c>
      <c r="B13" t="str">
        <f>IFERROR(VLOOKUP(Cuestionario!#REF!,'possible answers'!$A$2:$B$4,2,FALSE), "")</f>
        <v/>
      </c>
      <c r="E13" t="str">
        <v>Seguridad alimentaria y nutrición</v>
      </c>
      <c r="F13" t="str">
        <f t="shared" si="1"/>
        <v/>
      </c>
      <c r="G13" t="str">
        <f>IF(F13&lt;'possible answers'!$D$3,Data!F13,"")</f>
        <v/>
      </c>
      <c r="H13" t="str">
        <f t="shared" si="0"/>
        <v/>
      </c>
      <c r="I13" t="str">
        <f>IF(F13&gt;'possible answers'!$D$4,Data!F13,"")</f>
        <v/>
      </c>
    </row>
    <row r="14" spans="1:32" x14ac:dyDescent="0.25">
      <c r="A14" t="e">
        <f>IF(Cuestionario!#REF!="", "", Cuestionario!#REF!)</f>
        <v>#REF!</v>
      </c>
      <c r="B14" t="str">
        <f>IFERROR(VLOOKUP(Cuestionario!#REF!,'possible answers'!$A$2:$B$4,2,FALSE), "")</f>
        <v/>
      </c>
      <c r="E14" t="str">
        <v>Derechos de tenencia y acceso a los recursos naturales</v>
      </c>
      <c r="F14" t="str">
        <f t="shared" si="1"/>
        <v/>
      </c>
      <c r="G14" t="str">
        <f>IF(F14&lt;'possible answers'!$D$3,Data!F14,"")</f>
        <v/>
      </c>
      <c r="H14" t="str">
        <f t="shared" si="0"/>
        <v/>
      </c>
      <c r="I14" t="str">
        <f>IF(F14&gt;'possible answers'!$D$4,Data!F14,"")</f>
        <v/>
      </c>
    </row>
    <row r="15" spans="1:32" x14ac:dyDescent="0.25">
      <c r="A15" t="e">
        <f>IF(Cuestionario!#REF!="", "", Cuestionario!#REF!)</f>
        <v>#REF!</v>
      </c>
      <c r="B15" t="str">
        <f>IFERROR(VLOOKUP(Cuestionario!#REF!,'possible answers'!$A$2:$B$4,2,FALSE), "")</f>
        <v/>
      </c>
      <c r="E15" t="str">
        <v>Protección ambiental y uso sustentable de recursos naturales</v>
      </c>
      <c r="F15" t="str">
        <f>IF(COUNTIFS(A:A,E15,B:B,"&gt;=0")&gt;0, SUMIFS(B:B,A:A,E15,B:B,"&gt;=0")/COUNTIFS(A:A,E15,B:B,"&gt;=0"), "")</f>
        <v/>
      </c>
      <c r="G15" t="str">
        <f>IF(F15&lt;'possible answers'!$D$3,Data!F15,"")</f>
        <v/>
      </c>
      <c r="H15" t="str">
        <f t="shared" si="0"/>
        <v/>
      </c>
      <c r="I15" t="str">
        <f>IF(F15&gt;'possible answers'!$D$4,Data!F15,"")</f>
        <v/>
      </c>
    </row>
    <row r="16" spans="1:32" x14ac:dyDescent="0.25">
      <c r="A16" t="e">
        <f>IF(Cuestionario!#REF!="", "", Cuestionario!#REF!)</f>
        <v>#REF!</v>
      </c>
      <c r="B16" t="str">
        <f>IFERROR(VLOOKUP(Cuestionario!#REF!,'possible answers'!$A$2:$B$4,2,FALSE), "")</f>
        <v/>
      </c>
      <c r="E16" t="str">
        <v>Gobernanza</v>
      </c>
      <c r="F16" t="str">
        <f>IF(COUNTIFS(A:A,E16,B:B,"&gt;=0")&gt;0, SUMIFS(B:B,A:A,E16,B:B,"&gt;=0")/COUNTIFS(A:A,E16,B:B,"&gt;=0"), "")</f>
        <v/>
      </c>
      <c r="G16" t="str">
        <f>IF(F16&lt;'possible answers'!$D$3,Data!F16,"")</f>
        <v/>
      </c>
      <c r="H16" t="str">
        <f t="shared" si="0"/>
        <v/>
      </c>
      <c r="I16" t="str">
        <f>IF(F16&gt;'possible answers'!$D$4,Data!F16,"")</f>
        <v/>
      </c>
    </row>
    <row r="17" spans="1:9" x14ac:dyDescent="0.25">
      <c r="A17" t="e">
        <f>IF(Cuestionario!#REF!="", "", Cuestionario!#REF!)</f>
        <v>#REF!</v>
      </c>
      <c r="B17" t="str">
        <f>IFERROR(VLOOKUP(Cuestionario!D15,'possible answers'!$A$2:$B$4,2,FALSE), "")</f>
        <v/>
      </c>
      <c r="E17" t="str">
        <v>Tecnología e innovación</v>
      </c>
      <c r="F17" t="str">
        <f t="shared" si="1"/>
        <v/>
      </c>
      <c r="G17" t="str">
        <f>IF(F17&lt;'possible answers'!$D$3,Data!F17,"")</f>
        <v/>
      </c>
      <c r="H17" t="str">
        <f t="shared" si="0"/>
        <v/>
      </c>
      <c r="I17" t="str">
        <f>IF(F17&gt;'possible answers'!$D$4,Data!F17,"")</f>
        <v/>
      </c>
    </row>
    <row r="18" spans="1:9" x14ac:dyDescent="0.25">
      <c r="A18" t="str">
        <f>IF(Cuestionario!B16="", "", Cuestionario!B16)</f>
        <v/>
      </c>
      <c r="B18" t="str">
        <f>IFERROR(VLOOKUP(Cuestionario!D16,'possible answers'!$A$2:$B$4,2,FALSE), "")</f>
        <v/>
      </c>
      <c r="E18" t="str">
        <v>Paso 1: Establecer sistemas sólidos de gestión empresarial</v>
      </c>
      <c r="F18" t="str">
        <f t="shared" si="1"/>
        <v/>
      </c>
      <c r="G18" t="str">
        <f>IF(F18&lt;'possible answers'!$D$3,Data!F18,"")</f>
        <v/>
      </c>
      <c r="H18" t="str">
        <f t="shared" si="0"/>
        <v/>
      </c>
      <c r="I18" t="str">
        <f>IF(F18&gt;'possible answers'!$D$4,Data!F18,"")</f>
        <v/>
      </c>
    </row>
    <row r="19" spans="1:9" x14ac:dyDescent="0.25">
      <c r="A19" t="str">
        <f>IF(Cuestionario!B18="", "", Cuestionario!B18)</f>
        <v/>
      </c>
      <c r="B19" t="str">
        <f>IFERROR(VLOOKUP(Cuestionario!D18,'possible answers'!$A$2:$B$4,2,FALSE), "")</f>
        <v/>
      </c>
      <c r="E19" t="str">
        <v xml:space="preserve">Paso 2. Identificar, evaluar y priorizar los riesgos en la cadena de suministro </v>
      </c>
      <c r="F19" t="str">
        <f t="shared" si="1"/>
        <v/>
      </c>
      <c r="G19" t="str">
        <f>IF(F19&lt;'possible answers'!$D$3,Data!F19,"")</f>
        <v/>
      </c>
      <c r="H19" t="str">
        <f t="shared" si="0"/>
        <v/>
      </c>
      <c r="I19" t="str">
        <f>IF(F19&gt;'possible answers'!$D$4,Data!F19,"")</f>
        <v/>
      </c>
    </row>
    <row r="20" spans="1:9" x14ac:dyDescent="0.25">
      <c r="A20" t="str">
        <f>IF(Cuestionario!B19="", "", Cuestionario!B19)</f>
        <v>Evaluación de impacto</v>
      </c>
      <c r="B20" t="str">
        <f>IFERROR(VLOOKUP(Cuestionario!D19,'possible answers'!$A$2:$B$4,2,FALSE), "")</f>
        <v/>
      </c>
      <c r="E20" t="str">
        <v>Paso 3. Diseñar e implementar una estrategia para responder a los riesgos identificados</v>
      </c>
      <c r="F20" t="str">
        <f t="shared" si="1"/>
        <v/>
      </c>
      <c r="G20" t="str">
        <f>IF(F20&lt;'possible answers'!$D$3,Data!F20,"")</f>
        <v/>
      </c>
      <c r="H20" t="str">
        <f t="shared" si="0"/>
        <v/>
      </c>
      <c r="I20" t="str">
        <f>IF(F20&gt;'possible answers'!$D$4,Data!F20,"")</f>
        <v/>
      </c>
    </row>
    <row r="21" spans="1:9" x14ac:dyDescent="0.25">
      <c r="A21" t="str">
        <f>IF(Cuestionario!B21="", "", Cuestionario!B21)</f>
        <v>Divulgación</v>
      </c>
      <c r="B21" t="str">
        <f>IFERROR(VLOOKUP(Cuestionario!D21,'possible answers'!$A$2:$B$4,2,FALSE), "")</f>
        <v/>
      </c>
      <c r="E21" t="str">
        <v xml:space="preserve">Paso 4. Verificar la debida diligencia de la cadena de suministro </v>
      </c>
      <c r="F21" t="str">
        <f t="shared" si="1"/>
        <v/>
      </c>
      <c r="G21" t="str">
        <f>IF(F21&lt;'possible answers'!$D$3,Data!F21,"")</f>
        <v/>
      </c>
      <c r="H21" t="str">
        <f t="shared" si="0"/>
        <v/>
      </c>
      <c r="I21" t="str">
        <f>IF(F21&gt;'possible answers'!$D$4,Data!F21,"")</f>
        <v/>
      </c>
    </row>
    <row r="22" spans="1:9" x14ac:dyDescent="0.25">
      <c r="A22" t="str">
        <f>IF(Cuestionario!B23="", "", Cuestionario!B23)</f>
        <v>Consultas</v>
      </c>
      <c r="B22" t="str">
        <f>IFERROR(VLOOKUP(Cuestionario!D23,'possible answers'!$A$2:$B$4,2,FALSE), "")</f>
        <v/>
      </c>
      <c r="E22" t="str">
        <v xml:space="preserve">Paso 5. Informar sobre la debida diligencia en la cadena de suministro </v>
      </c>
      <c r="F22" t="str">
        <f t="shared" si="1"/>
        <v/>
      </c>
      <c r="G22" t="str">
        <f>IF(F22&lt;'possible answers'!$D$3,Data!F22,"")</f>
        <v/>
      </c>
      <c r="H22" t="str">
        <f t="shared" si="0"/>
        <v/>
      </c>
      <c r="I22" t="str">
        <f>IF(F22&gt;'possible answers'!$D$4,Data!F22,"")</f>
        <v/>
      </c>
    </row>
    <row r="23" spans="1:9" x14ac:dyDescent="0.25">
      <c r="A23" t="str">
        <f>IF(Cuestionario!B25="", "", Cuestionario!B25)</f>
        <v>Distribución de beneficios</v>
      </c>
      <c r="B23" t="str">
        <f>IFERROR(VLOOKUP(Cuestionario!D25,'possible answers'!$A$2:$B$4,2,FALSE), "")</f>
        <v/>
      </c>
    </row>
    <row r="24" spans="1:9" x14ac:dyDescent="0.25">
      <c r="A24" t="str">
        <f>IF(Cuestionario!B27="", "", Cuestionario!B27)</f>
        <v>Mecanismos de reclamación</v>
      </c>
      <c r="B24" t="str">
        <f>IFERROR(VLOOKUP(Cuestionario!D27,'possible answers'!$A$2:$B$4,2,FALSE), "")</f>
        <v/>
      </c>
    </row>
    <row r="25" spans="1:9" x14ac:dyDescent="0.25">
      <c r="A25" t="str">
        <f>IF(Cuestionario!B29="", "", Cuestionario!B29)</f>
        <v>Género</v>
      </c>
      <c r="B25" t="str">
        <f>IFERROR(VLOOKUP(Cuestionario!D29,'possible answers'!$A$2:$B$4,2,FALSE), "")</f>
        <v/>
      </c>
    </row>
    <row r="26" spans="1:9" x14ac:dyDescent="0.25">
      <c r="A26" t="str">
        <f>IF(Cuestionario!B31="", "", Cuestionario!B31)</f>
        <v/>
      </c>
      <c r="B26" t="str">
        <f>IFERROR(VLOOKUP(Cuestionario!D31,'possible answers'!$A$2:$B$4,2,FALSE), "")</f>
        <v/>
      </c>
    </row>
    <row r="27" spans="1:9" x14ac:dyDescent="0.25">
      <c r="A27" t="str">
        <f>IF(Cuestionario!B32="", "", Cuestionario!B32)</f>
        <v/>
      </c>
      <c r="B27" t="str">
        <f>IFERROR(VLOOKUP(Cuestionario!D32,'possible answers'!$A$2:$B$4,2,FALSE), "")</f>
        <v/>
      </c>
    </row>
    <row r="28" spans="1:9" x14ac:dyDescent="0.25">
      <c r="A28" t="str">
        <f>IF(Cuestionario!B33="", "", Cuestionario!B33)</f>
        <v>Derechos humanos</v>
      </c>
      <c r="B28" t="str">
        <f>IFERROR(VLOOKUP(Cuestionario!D33,'possible answers'!$A$2:$B$4,2,FALSE), "")</f>
        <v/>
      </c>
    </row>
    <row r="29" spans="1:9" x14ac:dyDescent="0.25">
      <c r="A29" t="str">
        <f>IF(Cuestionario!B34="", "", Cuestionario!B34)</f>
        <v>Derechos humanos</v>
      </c>
      <c r="B29" t="str">
        <f>IFERROR(VLOOKUP(Cuestionario!D34,'possible answers'!$A$2:$B$4,2,FALSE), "")</f>
        <v/>
      </c>
    </row>
    <row r="30" spans="1:9" x14ac:dyDescent="0.25">
      <c r="A30" t="str">
        <f>IF(Cuestionario!B35="", "", Cuestionario!B35)</f>
        <v>Derechos humanos</v>
      </c>
      <c r="B30" t="str">
        <f>IFERROR(VLOOKUP(Cuestionario!D35,'possible answers'!$A$2:$B$4,2,FALSE), "")</f>
        <v/>
      </c>
    </row>
    <row r="31" spans="1:9" x14ac:dyDescent="0.25">
      <c r="A31" t="str">
        <f>IF(Cuestionario!B36="", "", Cuestionario!B36)</f>
        <v>Derechos humanos</v>
      </c>
      <c r="B31" t="str">
        <f>IFERROR(VLOOKUP(Cuestionario!D36,'possible answers'!$A$2:$B$4,2,FALSE), "")</f>
        <v/>
      </c>
    </row>
    <row r="32" spans="1:9" x14ac:dyDescent="0.25">
      <c r="A32" t="str">
        <f>IF(Cuestionario!B37="", "", Cuestionario!B37)</f>
        <v>Derechos humanos</v>
      </c>
      <c r="B32" t="str">
        <f>IFERROR(VLOOKUP(Cuestionario!D37,'possible answers'!$A$2:$B$4,2,FALSE), "")</f>
        <v/>
      </c>
    </row>
    <row r="33" spans="1:2" x14ac:dyDescent="0.25">
      <c r="A33" t="str">
        <f>IF(Cuestionario!B38="", "", Cuestionario!B38)</f>
        <v>Derechos humanos</v>
      </c>
      <c r="B33" t="str">
        <f>IFERROR(VLOOKUP(Cuestionario!D38,'possible answers'!$A$2:$B$4,2,FALSE), "")</f>
        <v/>
      </c>
    </row>
    <row r="34" spans="1:2" x14ac:dyDescent="0.25">
      <c r="A34" t="str">
        <f>IF(Cuestionario!B39="", "", Cuestionario!B39)</f>
        <v>Derechos humanos</v>
      </c>
      <c r="B34" t="str">
        <f>IFERROR(VLOOKUP(Cuestionario!D39,'possible answers'!$A$2:$B$4,2,FALSE), "")</f>
        <v/>
      </c>
    </row>
    <row r="35" spans="1:2" x14ac:dyDescent="0.25">
      <c r="A35" t="str">
        <f>IF(Cuestionario!B40="", "", Cuestionario!B40)</f>
        <v/>
      </c>
      <c r="B35" t="str">
        <f>IFERROR(VLOOKUP(Cuestionario!D40,'possible answers'!$A$2:$B$4,2,FALSE), "")</f>
        <v/>
      </c>
    </row>
    <row r="36" spans="1:2" x14ac:dyDescent="0.25">
      <c r="A36" t="e">
        <f>IF(Cuestionario!#REF!="", "", Cuestionario!#REF!)</f>
        <v>#REF!</v>
      </c>
      <c r="B36" t="str">
        <f>IFERROR(VLOOKUP(Cuestionario!#REF!,'possible answers'!$A$2:$B$4,2,FALSE), "")</f>
        <v/>
      </c>
    </row>
    <row r="37" spans="1:2" x14ac:dyDescent="0.25">
      <c r="A37" t="str">
        <f>IF(Cuestionario!B42="", "", Cuestionario!B42)</f>
        <v/>
      </c>
      <c r="B37" t="str">
        <f>IFERROR(VLOOKUP(Cuestionario!D42,'possible answers'!$A$2:$B$4,2,FALSE), "")</f>
        <v/>
      </c>
    </row>
    <row r="38" spans="1:2" x14ac:dyDescent="0.25">
      <c r="A38" t="str">
        <f>IF(Cuestionario!B43="", "", Cuestionario!B43)</f>
        <v>Derechos laborales</v>
      </c>
      <c r="B38" t="str">
        <f>IFERROR(VLOOKUP(Cuestionario!D43,'possible answers'!$A$2:$B$4,2,FALSE), "")</f>
        <v/>
      </c>
    </row>
    <row r="39" spans="1:2" x14ac:dyDescent="0.25">
      <c r="A39" t="str">
        <f>IF(Cuestionario!B44="", "", Cuestionario!B44)</f>
        <v>Derechos laborales</v>
      </c>
      <c r="B39" t="str">
        <f>IFERROR(VLOOKUP(Cuestionario!D44,'possible answers'!$A$2:$B$4,2,FALSE), "")</f>
        <v/>
      </c>
    </row>
    <row r="40" spans="1:2" x14ac:dyDescent="0.25">
      <c r="A40" t="str">
        <f>IF(Cuestionario!B45="", "", Cuestionario!B45)</f>
        <v>Derechos laborales</v>
      </c>
      <c r="B40" t="str">
        <f>IFERROR(VLOOKUP(Cuestionario!D45,'possible answers'!$A$2:$B$4,2,FALSE), "")</f>
        <v/>
      </c>
    </row>
    <row r="41" spans="1:2" x14ac:dyDescent="0.25">
      <c r="A41" t="str">
        <f>IF(Cuestionario!B46="", "", Cuestionario!B46)</f>
        <v>Derechos laborales</v>
      </c>
      <c r="B41" t="str">
        <f>IFERROR(VLOOKUP(Cuestionario!D46,'possible answers'!$A$2:$B$4,2,FALSE), "")</f>
        <v/>
      </c>
    </row>
    <row r="42" spans="1:2" x14ac:dyDescent="0.25">
      <c r="A42" t="str">
        <f>IF(Cuestionario!B47="", "", Cuestionario!B47)</f>
        <v>Derechos laborales</v>
      </c>
      <c r="B42" t="str">
        <f>IFERROR(VLOOKUP(Cuestionario!D47,'possible answers'!$A$2:$B$4,2,FALSE), "")</f>
        <v/>
      </c>
    </row>
    <row r="43" spans="1:2" x14ac:dyDescent="0.25">
      <c r="A43" t="str">
        <f>IF(Cuestionario!B48="", "", Cuestionario!B48)</f>
        <v>Derechos laborales</v>
      </c>
      <c r="B43" t="str">
        <f>IFERROR(VLOOKUP(Cuestionario!D48,'possible answers'!$A$2:$B$4,2,FALSE), "")</f>
        <v/>
      </c>
    </row>
    <row r="44" spans="1:2" x14ac:dyDescent="0.25">
      <c r="A44" t="e">
        <f>IF(Cuestionario!#REF!="", "", Cuestionario!#REF!)</f>
        <v>#REF!</v>
      </c>
      <c r="B44" t="str">
        <f>IFERROR(VLOOKUP(Cuestionario!#REF!,'possible answers'!$A$2:$B$4,2,FALSE), "")</f>
        <v/>
      </c>
    </row>
    <row r="45" spans="1:2" x14ac:dyDescent="0.25">
      <c r="A45" t="str">
        <f>IF(Cuestionario!B49="", "", Cuestionario!B49)</f>
        <v/>
      </c>
      <c r="B45" t="str">
        <f>IFERROR(VLOOKUP(Cuestionario!D49,'possible answers'!$A$2:$B$4,2,FALSE), "")</f>
        <v/>
      </c>
    </row>
    <row r="46" spans="1:2" x14ac:dyDescent="0.25">
      <c r="A46" t="str">
        <f>IF(Cuestionario!B51="", "", Cuestionario!B51)</f>
        <v/>
      </c>
      <c r="B46" t="str">
        <f>IFERROR(VLOOKUP(Cuestionario!D51,'possible answers'!$A$2:$B$4,2,FALSE), "")</f>
        <v/>
      </c>
    </row>
    <row r="47" spans="1:2" x14ac:dyDescent="0.25">
      <c r="A47" t="str">
        <f>IF(Cuestionario!B52="", "", Cuestionario!B52)</f>
        <v>Salud y seguridad</v>
      </c>
      <c r="B47" t="str">
        <f>IFERROR(VLOOKUP(Cuestionario!D52,'possible answers'!$A$2:$B$4,2,FALSE), "")</f>
        <v/>
      </c>
    </row>
    <row r="48" spans="1:2" x14ac:dyDescent="0.25">
      <c r="A48" t="str">
        <f>IF(Cuestionario!B53="", "", Cuestionario!B53)</f>
        <v>Salud y seguridad</v>
      </c>
      <c r="B48" t="str">
        <f>IFERROR(VLOOKUP(Cuestionario!D53,'possible answers'!$A$2:$B$4,2,FALSE), "")</f>
        <v/>
      </c>
    </row>
    <row r="49" spans="1:3" x14ac:dyDescent="0.25">
      <c r="A49" t="str">
        <f>IF(Cuestionario!B54="", "", Cuestionario!B54)</f>
        <v/>
      </c>
      <c r="B49" t="str">
        <f>IFERROR(VLOOKUP(Cuestionario!D54,'possible answers'!$A$2:$B$4,2,FALSE), "")</f>
        <v/>
      </c>
    </row>
    <row r="50" spans="1:3" x14ac:dyDescent="0.25">
      <c r="A50" t="str">
        <f>IF(Cuestionario!B55="", "", Cuestionario!B55)</f>
        <v/>
      </c>
      <c r="B50" t="str">
        <f>IFERROR(VLOOKUP(Cuestionario!D55,'possible answers'!$A$2:$B$4,2,FALSE), "")</f>
        <v/>
      </c>
    </row>
    <row r="51" spans="1:3" x14ac:dyDescent="0.25">
      <c r="A51" t="str">
        <f>IF(Cuestionario!B56="", "", Cuestionario!B56)</f>
        <v/>
      </c>
      <c r="B51" t="str">
        <f>IFERROR(VLOOKUP(Cuestionario!D56,'possible answers'!$A$2:$B$4,2,FALSE), "")</f>
        <v/>
      </c>
    </row>
    <row r="52" spans="1:3" x14ac:dyDescent="0.25">
      <c r="A52" t="str">
        <f>IF(Cuestionario!B57="", "", Cuestionario!B57)</f>
        <v>Seguridad alimentaria y nutrición</v>
      </c>
      <c r="B52" t="str">
        <f>IFERROR(VLOOKUP(Cuestionario!D57,'possible answers'!$A$2:$B$4,2,FALSE), "")</f>
        <v/>
      </c>
    </row>
    <row r="53" spans="1:3" x14ac:dyDescent="0.25">
      <c r="A53" t="e">
        <f>IF(Cuestionario!#REF!="", "", Cuestionario!#REF!)</f>
        <v>#REF!</v>
      </c>
      <c r="B53" t="str">
        <f>IFERROR(VLOOKUP(Cuestionario!#REF!,'possible answers'!$A$2:$B$4,2,FALSE), "")</f>
        <v/>
      </c>
    </row>
    <row r="54" spans="1:3" x14ac:dyDescent="0.25">
      <c r="A54" t="str">
        <f>IF(Cuestionario!B59="", "", Cuestionario!B59)</f>
        <v/>
      </c>
      <c r="B54" t="str">
        <f>IFERROR(VLOOKUP(Cuestionario!D60,'possible answers'!$A$2:$B$4,2,FALSE), "")</f>
        <v/>
      </c>
    </row>
    <row r="55" spans="1:3" x14ac:dyDescent="0.25">
      <c r="A55" t="str">
        <f>IF(Cuestionario!B61="", "", Cuestionario!B61)</f>
        <v>Derechos de tenencia y acceso a los recursos naturales</v>
      </c>
      <c r="B55" t="str">
        <f>IFERROR(VLOOKUP(Cuestionario!D61,'possible answers'!$A$2:$B$4,2,FALSE), "")</f>
        <v/>
      </c>
    </row>
    <row r="56" spans="1:3" x14ac:dyDescent="0.25">
      <c r="A56" t="str">
        <f>IF(Cuestionario!B62="", "", Cuestionario!B62)</f>
        <v>Derechos de tenencia y acceso a los recursos naturales</v>
      </c>
      <c r="B56" t="str">
        <f>IFERROR(VLOOKUP(Cuestionario!D62,'possible answers'!$A$2:$B$4,2,FALSE), "")</f>
        <v/>
      </c>
    </row>
    <row r="57" spans="1:3" x14ac:dyDescent="0.25">
      <c r="A57" t="str">
        <f>IF(Cuestionario!B63="", "", Cuestionario!B63)</f>
        <v>Derechos de tenencia y acceso a los recursos naturales</v>
      </c>
      <c r="B57" t="str">
        <f>IFERROR(VLOOKUP(Cuestionario!D63,'possible answers'!$A$2:$B$4,2,FALSE), "")</f>
        <v/>
      </c>
    </row>
    <row r="58" spans="1:3" x14ac:dyDescent="0.25">
      <c r="A58" t="str">
        <f>IF(Cuestionario!B64="", "", Cuestionario!B64)</f>
        <v>Derechos de tenencia y acceso a los recursos naturales</v>
      </c>
      <c r="B58" t="str">
        <f>IFERROR(VLOOKUP(Cuestionario!D64,'possible answers'!$A$2:$B$4,2,FALSE), "")</f>
        <v/>
      </c>
    </row>
    <row r="59" spans="1:3" x14ac:dyDescent="0.25">
      <c r="A59" t="str">
        <f>IF(Cuestionario!B65="", "", Cuestionario!B65)</f>
        <v>Derechos de tenencia y acceso a los recursos naturales</v>
      </c>
      <c r="B59" t="str">
        <f>IFERROR(VLOOKUP(Cuestionario!D65,'possible answers'!$A$2:$B$4,2,FALSE), "")</f>
        <v/>
      </c>
    </row>
    <row r="60" spans="1:3" x14ac:dyDescent="0.25">
      <c r="A60" t="str">
        <f>IF(Cuestionario!B66="", "", Cuestionario!B66)</f>
        <v/>
      </c>
      <c r="B60" t="str">
        <f>IFERROR(VLOOKUP(Cuestionario!D66,'possible answers'!$A$2:$B$4,2,FALSE), "")</f>
        <v/>
      </c>
    </row>
    <row r="61" spans="1:3" x14ac:dyDescent="0.25">
      <c r="A61" t="str">
        <f>IF(Cuestionario!B67="", "", Cuestionario!B67)</f>
        <v/>
      </c>
      <c r="B61" t="str">
        <f>IFERROR(VLOOKUP(Cuestionario!D67,'possible answers'!$A$2:$B$4,2,FALSE), "")</f>
        <v/>
      </c>
    </row>
    <row r="62" spans="1:3" x14ac:dyDescent="0.25">
      <c r="A62" t="str">
        <f>IF(Cuestionario!B68="", "", Cuestionario!B68)</f>
        <v/>
      </c>
      <c r="B62" t="str">
        <f>IFERROR(VLOOKUP(Cuestionario!D68,'possible answers'!$A$2:$B$4,2,FALSE), "")</f>
        <v/>
      </c>
    </row>
    <row r="63" spans="1:3" x14ac:dyDescent="0.25">
      <c r="A63" t="str">
        <f>IF(Cuestionario!B69="", "", Cuestionario!B69)</f>
        <v>Protección ambiental y uso sustentable de recursos naturales</v>
      </c>
      <c r="B63" t="str">
        <f>IFERROR(VLOOKUP(Cuestionario!D69,'possible answers'!$A$2:$B$4,2,FALSE), "")</f>
        <v/>
      </c>
    </row>
    <row r="64" spans="1:3" x14ac:dyDescent="0.25">
      <c r="A64" t="str">
        <f>IF(Cuestionario!B70="", "", Cuestionario!B70)</f>
        <v>Protección ambiental y uso sustentable de recursos naturales</v>
      </c>
      <c r="B64" t="str">
        <f>IFERROR(VLOOKUP(Cuestionario!D70,'possible answers'!$A$2:$B$4,2,FALSE), "")</f>
        <v/>
      </c>
      <c r="C64" s="78"/>
    </row>
    <row r="65" spans="1:2" x14ac:dyDescent="0.25">
      <c r="A65" t="str">
        <f>IF(Cuestionario!B71="", "", Cuestionario!B71)</f>
        <v>Protección ambiental y uso sustentable de recursos naturales</v>
      </c>
      <c r="B65" t="str">
        <f>IFERROR(VLOOKUP(Cuestionario!D71,'possible answers'!$A$2:$B$4,2,FALSE), "")</f>
        <v/>
      </c>
    </row>
    <row r="66" spans="1:2" x14ac:dyDescent="0.25">
      <c r="A66" t="str">
        <f>IF(Cuestionario!B72="", "", Cuestionario!B72)</f>
        <v>Protección ambiental y uso sustentable de recursos naturales</v>
      </c>
      <c r="B66" t="str">
        <f>IFERROR(VLOOKUP(Cuestionario!D72,'possible answers'!$A$2:$B$4,2,FALSE), "")</f>
        <v/>
      </c>
    </row>
    <row r="67" spans="1:2" x14ac:dyDescent="0.25">
      <c r="A67" t="str">
        <f>IF(Cuestionario!B73="", "", Cuestionario!B73)</f>
        <v>Protección ambiental y uso sustentable de recursos naturales</v>
      </c>
      <c r="B67" t="str">
        <f>IFERROR(VLOOKUP(Cuestionario!D73,'possible answers'!$A$2:$B$4,2,FALSE), "")</f>
        <v/>
      </c>
    </row>
    <row r="68" spans="1:2" x14ac:dyDescent="0.25">
      <c r="A68" t="str">
        <f>IF(Cuestionario!B74="", "", Cuestionario!B74)</f>
        <v>Protección ambiental y uso sustentable de recursos naturales</v>
      </c>
      <c r="B68" t="str">
        <f>IFERROR(VLOOKUP(Cuestionario!D74,'possible answers'!$A$2:$B$4,2,FALSE), "")</f>
        <v/>
      </c>
    </row>
    <row r="69" spans="1:2" x14ac:dyDescent="0.25">
      <c r="A69" t="str">
        <f>IF(Cuestionario!B75="", "", Cuestionario!B75)</f>
        <v>Protección ambiental y uso sustentable de recursos naturales</v>
      </c>
      <c r="B69" t="str">
        <f>IFERROR(VLOOKUP(Cuestionario!D75,'possible answers'!$A$2:$B$4,2,FALSE), "")</f>
        <v/>
      </c>
    </row>
    <row r="70" spans="1:2" x14ac:dyDescent="0.25">
      <c r="A70" t="str">
        <f>IF(Cuestionario!B76="", "", Cuestionario!B76)</f>
        <v>Protección ambiental y uso sustentable de recursos naturales</v>
      </c>
      <c r="B70" t="str">
        <f>IFERROR(VLOOKUP(Cuestionario!D76,'possible answers'!$A$2:$B$4,2,FALSE), "")</f>
        <v/>
      </c>
    </row>
    <row r="71" spans="1:2" x14ac:dyDescent="0.25">
      <c r="A71" t="str">
        <f>IF(Cuestionario!B77="", "", Cuestionario!B77)</f>
        <v>Protección ambiental y uso sustentable de recursos naturales</v>
      </c>
      <c r="B71" t="str">
        <f>IFERROR(VLOOKUP(Cuestionario!D77,'possible answers'!$A$2:$B$4,2,FALSE), "")</f>
        <v/>
      </c>
    </row>
    <row r="72" spans="1:2" x14ac:dyDescent="0.25">
      <c r="A72" t="str">
        <f>IF(Cuestionario!B78="", "", Cuestionario!B78)</f>
        <v>Protección ambiental y uso sustentable de recursos naturales</v>
      </c>
      <c r="B72" t="str">
        <f>IFERROR(VLOOKUP(Cuestionario!D78,'possible answers'!$A$2:$B$4,2,FALSE), "")</f>
        <v/>
      </c>
    </row>
    <row r="73" spans="1:2" x14ac:dyDescent="0.25">
      <c r="A73" t="str">
        <f>IF(Cuestionario!B79="", "", Cuestionario!B79)</f>
        <v>Protección ambiental y uso sustentable de recursos naturales</v>
      </c>
      <c r="B73" t="str">
        <f>IFERROR(VLOOKUP(Cuestionario!D79,'possible answers'!$A$2:$B$4,2,FALSE), "")</f>
        <v/>
      </c>
    </row>
    <row r="74" spans="1:2" x14ac:dyDescent="0.25">
      <c r="A74" t="str">
        <f>IF(Cuestionario!B80="", "", Cuestionario!B80)</f>
        <v>Protección ambiental y uso sustentable de recursos naturales</v>
      </c>
      <c r="B74" t="str">
        <f>IFERROR(VLOOKUP(Cuestionario!D80,'possible answers'!$A$2:$B$4,2,FALSE), "")</f>
        <v/>
      </c>
    </row>
    <row r="75" spans="1:2" x14ac:dyDescent="0.25">
      <c r="A75" t="str">
        <f>IF(Cuestionario!B81="", "", Cuestionario!B81)</f>
        <v>Protección ambiental y uso sustentable de recursos naturales</v>
      </c>
      <c r="B75" t="str">
        <f>IFERROR(VLOOKUP(Cuestionario!D81,'possible answers'!$A$2:$B$4,2,FALSE), "")</f>
        <v/>
      </c>
    </row>
    <row r="76" spans="1:2" x14ac:dyDescent="0.25">
      <c r="A76" t="str">
        <f>IF(Cuestionario!B82="", "", Cuestionario!B82)</f>
        <v>Protección ambiental y uso sustentable de recursos naturales</v>
      </c>
      <c r="B76" t="str">
        <f>IFERROR(VLOOKUP(Cuestionario!D82,'possible answers'!$A$2:$B$4,2,FALSE), "")</f>
        <v/>
      </c>
    </row>
    <row r="77" spans="1:2" x14ac:dyDescent="0.25">
      <c r="A77" t="str">
        <f>IF(Cuestionario!B83="", "", Cuestionario!B83)</f>
        <v>Protección ambiental y uso sustentable de recursos naturales</v>
      </c>
      <c r="B77" t="str">
        <f>IFERROR(VLOOKUP(Cuestionario!D83,'possible answers'!$A$2:$B$4,2,FALSE), "")</f>
        <v/>
      </c>
    </row>
    <row r="78" spans="1:2" x14ac:dyDescent="0.25">
      <c r="A78" t="str">
        <f>IF(Cuestionario!B84="", "", Cuestionario!B84)</f>
        <v/>
      </c>
      <c r="B78" t="str">
        <f>IFERROR(VLOOKUP(Cuestionario!D84,'possible answers'!$A$2:$B$4,2,FALSE), "")</f>
        <v/>
      </c>
    </row>
    <row r="79" spans="1:2" x14ac:dyDescent="0.25">
      <c r="A79" t="str">
        <f>IF(Cuestionario!B85="", "", Cuestionario!B85)</f>
        <v/>
      </c>
      <c r="B79" t="str">
        <f>IFERROR(VLOOKUP(Cuestionario!D85,'possible answers'!$A$2:$B$4,2,FALSE), "")</f>
        <v/>
      </c>
    </row>
    <row r="80" spans="1:2" x14ac:dyDescent="0.25">
      <c r="A80" t="str">
        <f>IF(Cuestionario!B86="", "", Cuestionario!B86)</f>
        <v/>
      </c>
      <c r="B80" t="str">
        <f>IFERROR(VLOOKUP(Cuestionario!D86,'possible answers'!$A$2:$B$4,2,FALSE), "")</f>
        <v/>
      </c>
    </row>
    <row r="81" spans="1:2" x14ac:dyDescent="0.25">
      <c r="A81" t="str">
        <f>IF(Cuestionario!B87="", "", Cuestionario!B87)</f>
        <v>Gobernanza</v>
      </c>
      <c r="B81" t="str">
        <f>IFERROR(VLOOKUP(Cuestionario!D87,'possible answers'!$A$2:$B$4,2,FALSE), "")</f>
        <v/>
      </c>
    </row>
    <row r="82" spans="1:2" x14ac:dyDescent="0.25">
      <c r="A82" t="str">
        <f>IF(Cuestionario!B88="", "", Cuestionario!B88)</f>
        <v>Gobernanza</v>
      </c>
      <c r="B82" t="str">
        <f>IFERROR(VLOOKUP(Cuestionario!D88,'possible answers'!$A$2:$B$4,2,FALSE), "")</f>
        <v/>
      </c>
    </row>
    <row r="83" spans="1:2" x14ac:dyDescent="0.25">
      <c r="A83" t="str">
        <f>IF(Cuestionario!B89="", "", Cuestionario!B89)</f>
        <v>Gobernanza</v>
      </c>
      <c r="B83" t="str">
        <f>IFERROR(VLOOKUP(Cuestionario!D89,'possible answers'!$A$2:$B$4,2,FALSE), "")</f>
        <v/>
      </c>
    </row>
    <row r="84" spans="1:2" x14ac:dyDescent="0.25">
      <c r="A84" t="str">
        <f>IF(Cuestionario!B90="", "", Cuestionario!B90)</f>
        <v>Gobernanza</v>
      </c>
      <c r="B84" t="str">
        <f>IFERROR(VLOOKUP(Cuestionario!D90,'possible answers'!$A$2:$B$4,2,FALSE), "")</f>
        <v/>
      </c>
    </row>
    <row r="85" spans="1:2" x14ac:dyDescent="0.25">
      <c r="A85" t="str">
        <f>IF(Cuestionario!B91="", "", Cuestionario!B91)</f>
        <v>Gobernanza</v>
      </c>
      <c r="B85" t="str">
        <f>IFERROR(VLOOKUP(Cuestionario!D91,'possible answers'!$A$2:$B$4,2,FALSE), "")</f>
        <v/>
      </c>
    </row>
    <row r="86" spans="1:2" x14ac:dyDescent="0.25">
      <c r="A86" t="str">
        <f>IF(Cuestionario!B92="", "", Cuestionario!B92)</f>
        <v/>
      </c>
      <c r="B86" t="str">
        <f>IFERROR(VLOOKUP(Cuestionario!D92,'possible answers'!$A$2:$B$4,2,FALSE), "")</f>
        <v/>
      </c>
    </row>
    <row r="87" spans="1:2" x14ac:dyDescent="0.25">
      <c r="A87" t="str">
        <f>IF(Cuestionario!B93="", "", Cuestionario!B93)</f>
        <v/>
      </c>
      <c r="B87" t="str">
        <f>IFERROR(VLOOKUP(Cuestionario!D93,'possible answers'!$A$2:$B$4,2,FALSE), "")</f>
        <v/>
      </c>
    </row>
    <row r="88" spans="1:2" x14ac:dyDescent="0.25">
      <c r="A88" t="str">
        <f>IF(Cuestionario!B94="", "", Cuestionario!B94)</f>
        <v>Tecnología e innovación</v>
      </c>
      <c r="B88" t="str">
        <f>IFERROR(VLOOKUP(Cuestionario!D94,'possible answers'!$A$2:$B$4,2,FALSE), "")</f>
        <v/>
      </c>
    </row>
    <row r="89" spans="1:2" x14ac:dyDescent="0.25">
      <c r="A89" t="str">
        <f>IF(Cuestionario!B96="", "", Cuestionario!B96)</f>
        <v/>
      </c>
      <c r="B89" t="str">
        <f>IFERROR(VLOOKUP(Cuestionario!D96,'possible answers'!$A$2:$B$4,2,FALSE), "")</f>
        <v/>
      </c>
    </row>
    <row r="90" spans="1:2" x14ac:dyDescent="0.25">
      <c r="A90" t="str">
        <f>IF(Cuestionario!B97="", "", Cuestionario!B97)</f>
        <v/>
      </c>
      <c r="B90" t="str">
        <f>IFERROR(VLOOKUP(Cuestionario!D97,'possible answers'!$A$2:$B$4,2,FALSE), "")</f>
        <v/>
      </c>
    </row>
    <row r="91" spans="1:2" x14ac:dyDescent="0.25">
      <c r="A91" t="str">
        <f>IF(Cuestionario!B98="", "", Cuestionario!B98)</f>
        <v/>
      </c>
      <c r="B91" t="str">
        <f>IFERROR(VLOOKUP(Cuestionario!D98,'possible answers'!$A$2:$B$4,2,FALSE), "")</f>
        <v/>
      </c>
    </row>
    <row r="92" spans="1:2" x14ac:dyDescent="0.25">
      <c r="A92" t="str">
        <f>IF(Cuestionario!B99="", "", Cuestionario!B99)</f>
        <v/>
      </c>
      <c r="B92" t="str">
        <f>IFERROR(VLOOKUP(Cuestionario!D99,'possible answers'!$A$2:$B$4,2,FALSE), "")</f>
        <v/>
      </c>
    </row>
    <row r="93" spans="1:2" x14ac:dyDescent="0.25">
      <c r="A93" t="str">
        <f>IF(Cuestionario!B100="", "", Cuestionario!B100)</f>
        <v>Paso 1: Establecer sistemas sólidos de gestión empresarial</v>
      </c>
      <c r="B93" t="str">
        <f>IFERROR(VLOOKUP(Cuestionario!D100,'possible answers'!$A$2:$B$4,2,FALSE), "")</f>
        <v/>
      </c>
    </row>
    <row r="94" spans="1:2" x14ac:dyDescent="0.25">
      <c r="A94" t="str">
        <f>IF(Cuestionario!B101="", "", Cuestionario!B101)</f>
        <v>Paso 1: Establecer sistemas sólidos de gestión empresarial</v>
      </c>
      <c r="B94" t="str">
        <f>IFERROR(VLOOKUP(Cuestionario!D101,'possible answers'!$A$2:$B$4,2,FALSE), "")</f>
        <v/>
      </c>
    </row>
    <row r="95" spans="1:2" x14ac:dyDescent="0.25">
      <c r="A95" t="str">
        <f>IF(Cuestionario!B102="", "", Cuestionario!B102)</f>
        <v>Paso 1: Establecer sistemas sólidos de gestión empresarial</v>
      </c>
      <c r="B95" t="str">
        <f>IFERROR(VLOOKUP(Cuestionario!D102,'possible answers'!$A$2:$B$4,2,FALSE), "")</f>
        <v/>
      </c>
    </row>
    <row r="96" spans="1:2" x14ac:dyDescent="0.25">
      <c r="A96" t="str">
        <f>IF(Cuestionario!B103="", "", Cuestionario!B103)</f>
        <v>Paso 1: Establecer sistemas sólidos de gestión empresarial</v>
      </c>
      <c r="B96" t="str">
        <f>IFERROR(VLOOKUP(Cuestionario!D103,'possible answers'!$A$2:$B$4,2,FALSE), "")</f>
        <v/>
      </c>
    </row>
    <row r="97" spans="1:2" x14ac:dyDescent="0.25">
      <c r="A97" t="str">
        <f>IF(Cuestionario!B104="", "", Cuestionario!B104)</f>
        <v>Paso 1: Establecer sistemas sólidos de gestión empresarial</v>
      </c>
      <c r="B97" t="str">
        <f>IFERROR(VLOOKUP(Cuestionario!D104,'possible answers'!$A$2:$B$4,2,FALSE), "")</f>
        <v/>
      </c>
    </row>
    <row r="98" spans="1:2" x14ac:dyDescent="0.25">
      <c r="A98" t="str">
        <f>IF(Cuestionario!B105="", "", Cuestionario!B105)</f>
        <v/>
      </c>
      <c r="B98" t="str">
        <f>IFERROR(VLOOKUP(Cuestionario!D105,'possible answers'!$A$2:$B$4,2,FALSE), "")</f>
        <v/>
      </c>
    </row>
    <row r="99" spans="1:2" x14ac:dyDescent="0.25">
      <c r="A99" t="str">
        <f>IF(Cuestionario!B106="", "", Cuestionario!B106)</f>
        <v/>
      </c>
      <c r="B99" t="str">
        <f>IFERROR(VLOOKUP(Cuestionario!D106,'possible answers'!$A$2:$B$4,2,FALSE), "")</f>
        <v/>
      </c>
    </row>
    <row r="100" spans="1:2" x14ac:dyDescent="0.25">
      <c r="A100" t="str">
        <f>IF(Cuestionario!B107="", "", Cuestionario!B107)</f>
        <v xml:space="preserve">Paso 2. Identificar, evaluar y priorizar los riesgos en la cadena de suministro </v>
      </c>
      <c r="B100" t="str">
        <f>IFERROR(VLOOKUP(Cuestionario!D107,'possible answers'!$A$2:$B$4,2,FALSE), "")</f>
        <v/>
      </c>
    </row>
    <row r="101" spans="1:2" x14ac:dyDescent="0.25">
      <c r="A101" t="str">
        <f>IF(Cuestionario!B108="", "", Cuestionario!B108)</f>
        <v xml:space="preserve">Paso 2. Identificar, evaluar y priorizar los riesgos en la cadena de suministro </v>
      </c>
      <c r="B101" t="str">
        <f>IFERROR(VLOOKUP(Cuestionario!D108,'possible answers'!$A$2:$B$4,2,FALSE), "")</f>
        <v/>
      </c>
    </row>
    <row r="102" spans="1:2" x14ac:dyDescent="0.25">
      <c r="A102" t="str">
        <f>IF(Cuestionario!B109="", "", Cuestionario!B109)</f>
        <v/>
      </c>
      <c r="B102" t="str">
        <f>IFERROR(VLOOKUP(Cuestionario!D109,'possible answers'!$A$2:$B$4,2,FALSE), "")</f>
        <v/>
      </c>
    </row>
    <row r="103" spans="1:2" x14ac:dyDescent="0.25">
      <c r="A103" t="str">
        <f>IF(Cuestionario!B110="", "", Cuestionario!B110)</f>
        <v/>
      </c>
      <c r="B103" t="str">
        <f>IFERROR(VLOOKUP(Cuestionario!D110,'possible answers'!$A$2:$B$4,2,FALSE), "")</f>
        <v/>
      </c>
    </row>
    <row r="104" spans="1:2" x14ac:dyDescent="0.25">
      <c r="A104" t="str">
        <f>IF(Cuestionario!B111="", "", Cuestionario!B111)</f>
        <v>Paso 3. Diseñar e implementar una estrategia para responder a los riesgos identificados</v>
      </c>
      <c r="B104" t="str">
        <f>IFERROR(VLOOKUP(Cuestionario!D111,'possible answers'!$A$2:$B$4,2,FALSE), "")</f>
        <v/>
      </c>
    </row>
    <row r="105" spans="1:2" x14ac:dyDescent="0.25">
      <c r="A105" t="str">
        <f>IF(Cuestionario!B112="", "", Cuestionario!B112)</f>
        <v>Paso 3. Diseñar e implementar una estrategia para responder a los riesgos identificados</v>
      </c>
      <c r="B105" t="str">
        <f>IFERROR(VLOOKUP(Cuestionario!D112,'possible answers'!$A$2:$B$4,2,FALSE), "")</f>
        <v/>
      </c>
    </row>
    <row r="106" spans="1:2" x14ac:dyDescent="0.25">
      <c r="A106" t="str">
        <f>IF(Cuestionario!B113="", "", Cuestionario!B113)</f>
        <v>Paso 3. Diseñar e implementar una estrategia para responder a los riesgos identificados</v>
      </c>
      <c r="B106" t="str">
        <f>IFERROR(VLOOKUP(Cuestionario!D113,'possible answers'!$A$2:$B$4,2,FALSE), "")</f>
        <v/>
      </c>
    </row>
    <row r="107" spans="1:2" x14ac:dyDescent="0.25">
      <c r="A107" t="e">
        <f>IF(Cuestionario!#REF!="", "", Cuestionario!#REF!)</f>
        <v>#REF!</v>
      </c>
      <c r="B107" t="str">
        <f>IFERROR(VLOOKUP(Cuestionario!#REF!,'possible answers'!$A$2:$B$4,2,FALSE), "")</f>
        <v/>
      </c>
    </row>
    <row r="108" spans="1:2" x14ac:dyDescent="0.25">
      <c r="A108" t="str">
        <f>IF(Cuestionario!B114="", "", Cuestionario!B114)</f>
        <v/>
      </c>
      <c r="B108" t="str">
        <f>IFERROR(VLOOKUP(Cuestionario!D115,'possible answers'!$A$2:$B$4,2,FALSE), "")</f>
        <v/>
      </c>
    </row>
    <row r="109" spans="1:2" x14ac:dyDescent="0.25">
      <c r="A109" t="str">
        <f>IF(Cuestionario!B116="", "", Cuestionario!B116)</f>
        <v xml:space="preserve">Paso 4. Verificar la debida diligencia de la cadena de suministro </v>
      </c>
      <c r="B109" t="str">
        <f>IFERROR(VLOOKUP(Cuestionario!D116,'possible answers'!$A$2:$B$4,2,FALSE), "")</f>
        <v/>
      </c>
    </row>
    <row r="110" spans="1:2" x14ac:dyDescent="0.25">
      <c r="A110" t="str">
        <f>IF(Cuestionario!B117="", "", Cuestionario!B117)</f>
        <v xml:space="preserve">Paso 4. Verificar la debida diligencia de la cadena de suministro </v>
      </c>
      <c r="B110" t="str">
        <f>IFERROR(VLOOKUP(Cuestionario!D117,'possible answers'!$A$2:$B$4,2,FALSE), "")</f>
        <v/>
      </c>
    </row>
    <row r="111" spans="1:2" x14ac:dyDescent="0.25">
      <c r="A111" t="e">
        <f>IF(Cuestionario!#REF!="", "", Cuestionario!#REF!)</f>
        <v>#REF!</v>
      </c>
      <c r="B111" t="str">
        <f>IFERROR(VLOOKUP(Cuestionario!#REF!,'possible answers'!$A$2:$B$4,2,FALSE), "")</f>
        <v/>
      </c>
    </row>
    <row r="112" spans="1:2" x14ac:dyDescent="0.25">
      <c r="A112" t="str">
        <f>IF(Cuestionario!B118="", "", Cuestionario!B118)</f>
        <v/>
      </c>
      <c r="B112" t="str">
        <f>IFERROR(VLOOKUP(Cuestionario!D119,'possible answers'!$A$2:$B$4,2,FALSE), "")</f>
        <v/>
      </c>
    </row>
    <row r="113" spans="1:2" x14ac:dyDescent="0.25">
      <c r="A113" t="str">
        <f>IF(Cuestionario!B120="", "", Cuestionario!B120)</f>
        <v xml:space="preserve">Paso 5. Informar sobre la debida diligencia en la cadena de suministro </v>
      </c>
      <c r="B113" t="str">
        <f>IFERROR(VLOOKUP(Cuestionario!D120,'possible answers'!$A$2:$B$4,2,FALSE), "")</f>
        <v/>
      </c>
    </row>
    <row r="114" spans="1:2" x14ac:dyDescent="0.25">
      <c r="A114" t="str">
        <f>IF(Cuestionario!B121="", "", Cuestionario!B121)</f>
        <v/>
      </c>
      <c r="B114" t="str">
        <f>IFERROR(VLOOKUP(Cuestionario!D121,'possible answers'!$A$2:$B$4,2,FALSE), "")</f>
        <v/>
      </c>
    </row>
    <row r="115" spans="1:2" x14ac:dyDescent="0.25">
      <c r="A115" t="str">
        <f>IF(Cuestionario!B122="", "", Cuestionario!B122)</f>
        <v/>
      </c>
      <c r="B115" t="str">
        <f>IFERROR(VLOOKUP(Cuestionario!D122,'possible answers'!$A$2:$B$4,2,FALSE), "")</f>
        <v/>
      </c>
    </row>
    <row r="116" spans="1:2" x14ac:dyDescent="0.25">
      <c r="A116" t="str">
        <f>IF(Cuestionario!B123="", "", Cuestionario!B123)</f>
        <v/>
      </c>
      <c r="B116" t="str">
        <f>IFERROR(VLOOKUP(Cuestionario!D123,'possible answers'!$A$2:$B$4,2,FALSE), "")</f>
        <v/>
      </c>
    </row>
    <row r="117" spans="1:2" x14ac:dyDescent="0.25">
      <c r="A117" t="str">
        <f>IF(Cuestionario!B124="", "", Cuestionario!B124)</f>
        <v/>
      </c>
      <c r="B117" t="str">
        <f>IFERROR(VLOOKUP(Cuestionario!D124,'possible answers'!$A$2:$B$4,2,FALSE), "")</f>
        <v/>
      </c>
    </row>
    <row r="118" spans="1:2" x14ac:dyDescent="0.25">
      <c r="A118" t="str">
        <f>IF(Cuestionario!B125="", "", Cuestionario!B125)</f>
        <v/>
      </c>
      <c r="B118" t="str">
        <f>IFERROR(VLOOKUP(Cuestionario!D125,'possible answers'!$A$2:$B$4,2,FALSE), "")</f>
        <v/>
      </c>
    </row>
    <row r="119" spans="1:2" x14ac:dyDescent="0.25">
      <c r="A119" t="str">
        <f>IF(Cuestionario!B126="", "", Cuestionario!B126)</f>
        <v/>
      </c>
      <c r="B119" t="str">
        <f>IFERROR(VLOOKUP(Cuestionario!D126,'possible answers'!$A$2:$B$4,2,FALSE), "")</f>
        <v/>
      </c>
    </row>
    <row r="120" spans="1:2" x14ac:dyDescent="0.25">
      <c r="A120" t="str">
        <f>IF(Cuestionario!B127="", "", Cuestionario!B127)</f>
        <v/>
      </c>
      <c r="B120" t="str">
        <f>IFERROR(VLOOKUP(Cuestionario!D127,'possible answers'!$A$2:$B$4,2,FALSE), "")</f>
        <v/>
      </c>
    </row>
    <row r="121" spans="1:2" x14ac:dyDescent="0.25">
      <c r="A121" t="str">
        <f>IF(Cuestionario!B128="", "", Cuestionario!B128)</f>
        <v/>
      </c>
      <c r="B121" t="str">
        <f>IFERROR(VLOOKUP(Cuestionario!D128,'possible answers'!$A$2:$B$4,2,FALSE), "")</f>
        <v/>
      </c>
    </row>
    <row r="122" spans="1:2" x14ac:dyDescent="0.25">
      <c r="A122" t="str">
        <f>IF(Cuestionario!B129="", "", Cuestionario!B129)</f>
        <v/>
      </c>
      <c r="B122" t="str">
        <f>IFERROR(VLOOKUP(Cuestionario!D129,'possible answers'!$A$2:$B$4,2,FALSE), "")</f>
        <v/>
      </c>
    </row>
    <row r="123" spans="1:2" x14ac:dyDescent="0.25">
      <c r="A123" t="str">
        <f>IF(Cuestionario!B130="", "", Cuestionario!B130)</f>
        <v/>
      </c>
      <c r="B123" t="str">
        <f>IFERROR(VLOOKUP(Cuestionario!D130,'possible answers'!$A$2:$B$4,2,FALSE), "")</f>
        <v/>
      </c>
    </row>
    <row r="124" spans="1:2" x14ac:dyDescent="0.25">
      <c r="A124" t="str">
        <f>IF(Cuestionario!B131="", "", Cuestionario!B131)</f>
        <v/>
      </c>
      <c r="B124" t="str">
        <f>IFERROR(VLOOKUP(Cuestionario!D131,'possible answers'!$A$2:$B$4,2,FALSE), "")</f>
        <v/>
      </c>
    </row>
    <row r="125" spans="1:2" x14ac:dyDescent="0.25">
      <c r="A125" t="str">
        <f>IF(Cuestionario!B132="", "", Cuestionario!B132)</f>
        <v/>
      </c>
      <c r="B125" t="str">
        <f>IFERROR(VLOOKUP(Cuestionario!D132,'possible answers'!$A$2:$B$4,2,FALSE), "")</f>
        <v/>
      </c>
    </row>
    <row r="126" spans="1:2" x14ac:dyDescent="0.25">
      <c r="A126" t="str">
        <f>IF(Cuestionario!B133="", "", Cuestionario!B133)</f>
        <v/>
      </c>
      <c r="B126" t="str">
        <f>IFERROR(VLOOKUP(Cuestionario!D133,'possible answers'!$A$2:$B$4,2,FALSE), "")</f>
        <v/>
      </c>
    </row>
    <row r="127" spans="1:2" x14ac:dyDescent="0.25">
      <c r="A127" t="str">
        <f>IF(Cuestionario!B134="", "", Cuestionario!B134)</f>
        <v/>
      </c>
      <c r="B127" t="str">
        <f>IFERROR(VLOOKUP(Cuestionario!D134,'possible answers'!$A$2:$B$4,2,FALSE), "")</f>
        <v/>
      </c>
    </row>
    <row r="128" spans="1:2" x14ac:dyDescent="0.25">
      <c r="A128" t="str">
        <f>IF(Cuestionario!B135="", "", Cuestionario!B135)</f>
        <v/>
      </c>
      <c r="B128" t="str">
        <f>IFERROR(VLOOKUP(Cuestionario!D135,'possible answers'!$A$2:$B$4,2,FALSE), "")</f>
        <v/>
      </c>
    </row>
    <row r="129" spans="1:2" x14ac:dyDescent="0.25">
      <c r="A129" t="str">
        <f>IF(Cuestionario!B136="", "", Cuestionario!B136)</f>
        <v/>
      </c>
      <c r="B129" t="str">
        <f>IFERROR(VLOOKUP(Cuestionario!D136,'possible answers'!$A$2:$B$4,2,FALSE), "")</f>
        <v/>
      </c>
    </row>
    <row r="130" spans="1:2" x14ac:dyDescent="0.25">
      <c r="A130" t="str">
        <f>IF(Cuestionario!B137="", "", Cuestionario!B137)</f>
        <v/>
      </c>
      <c r="B130" t="str">
        <f>IFERROR(VLOOKUP(Cuestionario!D137,'possible answers'!$A$2:$B$4,2,FALSE), "")</f>
        <v/>
      </c>
    </row>
    <row r="131" spans="1:2" x14ac:dyDescent="0.25">
      <c r="A131" t="str">
        <f>IF(Cuestionario!B138="", "", Cuestionario!B138)</f>
        <v/>
      </c>
      <c r="B131" t="str">
        <f>IFERROR(VLOOKUP(Cuestionario!D138,'possible answers'!$A$2:$B$4,2,FALSE), "")</f>
        <v/>
      </c>
    </row>
    <row r="132" spans="1:2" x14ac:dyDescent="0.25">
      <c r="A132" t="str">
        <f>IF(Cuestionario!B139="", "", Cuestionario!B139)</f>
        <v/>
      </c>
      <c r="B132" t="str">
        <f>IFERROR(VLOOKUP(Cuestionario!D139,'possible answers'!$A$2:$B$4,2,FALSE), "")</f>
        <v/>
      </c>
    </row>
    <row r="133" spans="1:2" x14ac:dyDescent="0.25">
      <c r="A133" t="str">
        <f>IF(Cuestionario!B140="", "", Cuestionario!B140)</f>
        <v/>
      </c>
      <c r="B133" t="str">
        <f>IFERROR(VLOOKUP(Cuestionario!D140,'possible answers'!$A$2:$B$4,2,FALSE), "")</f>
        <v/>
      </c>
    </row>
    <row r="134" spans="1:2" x14ac:dyDescent="0.25">
      <c r="A134" t="str">
        <f>IF(Cuestionario!B141="", "", Cuestionario!B141)</f>
        <v/>
      </c>
      <c r="B134" t="str">
        <f>IFERROR(VLOOKUP(Cuestionario!D141,'possible answers'!$A$2:$B$4,2,FALSE), "")</f>
        <v/>
      </c>
    </row>
    <row r="135" spans="1:2" x14ac:dyDescent="0.25">
      <c r="A135" t="str">
        <f>IF(Cuestionario!B142="", "", Cuestionario!B142)</f>
        <v/>
      </c>
      <c r="B135" t="str">
        <f>IFERROR(VLOOKUP(Cuestionario!D142,'possible answers'!$A$2:$B$4,2,FALSE), "")</f>
        <v/>
      </c>
    </row>
    <row r="136" spans="1:2" x14ac:dyDescent="0.25">
      <c r="A136" t="str">
        <f>IF(Cuestionario!B143="", "", Cuestionario!B143)</f>
        <v/>
      </c>
      <c r="B136" t="str">
        <f>IFERROR(VLOOKUP(Cuestionario!D143,'possible answers'!$A$2:$B$4,2,FALSE), "")</f>
        <v/>
      </c>
    </row>
    <row r="137" spans="1:2" x14ac:dyDescent="0.25">
      <c r="A137" t="str">
        <f>IF(Cuestionario!B144="", "", Cuestionario!B144)</f>
        <v/>
      </c>
      <c r="B137" t="str">
        <f>IFERROR(VLOOKUP(Cuestionario!D144,'possible answers'!$A$2:$B$4,2,FALSE), "")</f>
        <v/>
      </c>
    </row>
    <row r="138" spans="1:2" x14ac:dyDescent="0.25">
      <c r="A138" t="str">
        <f>IF(Cuestionario!B145="", "", Cuestionario!B145)</f>
        <v/>
      </c>
      <c r="B138" t="str">
        <f>IFERROR(VLOOKUP(Cuestionario!D145,'possible answers'!$A$2:$B$4,2,FALSE), "")</f>
        <v/>
      </c>
    </row>
    <row r="139" spans="1:2" x14ac:dyDescent="0.25">
      <c r="A139" t="str">
        <f>IF(Cuestionario!B146="", "", Cuestionario!B146)</f>
        <v/>
      </c>
      <c r="B139" t="str">
        <f>IFERROR(VLOOKUP(Cuestionario!D146,'possible answers'!$A$2:$B$4,2,FALSE), "")</f>
        <v/>
      </c>
    </row>
    <row r="140" spans="1:2" x14ac:dyDescent="0.25">
      <c r="A140" t="str">
        <f>IF(Cuestionario!B147="", "", Cuestionario!B147)</f>
        <v/>
      </c>
      <c r="B140" t="str">
        <f>IFERROR(VLOOKUP(Cuestionario!D147,'possible answers'!$A$2:$B$4,2,FALSE), "")</f>
        <v/>
      </c>
    </row>
    <row r="141" spans="1:2" x14ac:dyDescent="0.25">
      <c r="A141" t="str">
        <f>IF(Cuestionario!B148="", "", Cuestionario!B148)</f>
        <v/>
      </c>
      <c r="B141" t="str">
        <f>IFERROR(VLOOKUP(Cuestionario!D148,'possible answers'!$A$2:$B$4,2,FALSE), "")</f>
        <v/>
      </c>
    </row>
    <row r="142" spans="1:2" x14ac:dyDescent="0.25">
      <c r="A142" t="str">
        <f>IF(Cuestionario!B149="", "", Cuestionario!B149)</f>
        <v/>
      </c>
      <c r="B142" t="str">
        <f>IFERROR(VLOOKUP(Cuestionario!D149,'possible answers'!$A$2:$B$4,2,FALSE), "")</f>
        <v/>
      </c>
    </row>
    <row r="143" spans="1:2" x14ac:dyDescent="0.25">
      <c r="A143" t="str">
        <f>IF(Cuestionario!B150="", "", Cuestionario!B150)</f>
        <v/>
      </c>
      <c r="B143" t="str">
        <f>IFERROR(VLOOKUP(Cuestionario!D150,'possible answers'!$A$2:$B$4,2,FALSE), "")</f>
        <v/>
      </c>
    </row>
    <row r="144" spans="1:2" x14ac:dyDescent="0.25">
      <c r="A144" t="str">
        <f>IF(Cuestionario!B151="", "", Cuestionario!B151)</f>
        <v/>
      </c>
      <c r="B144" t="str">
        <f>IFERROR(VLOOKUP(Cuestionario!D151,'possible answers'!$A$2:$B$4,2,FALSE), "")</f>
        <v/>
      </c>
    </row>
    <row r="145" spans="1:2" x14ac:dyDescent="0.25">
      <c r="A145" t="str">
        <f>IF(Cuestionario!B152="", "", Cuestionario!B152)</f>
        <v/>
      </c>
      <c r="B145" t="str">
        <f>IFERROR(VLOOKUP(Cuestionario!D152,'possible answers'!$A$2:$B$4,2,FALSE), "")</f>
        <v/>
      </c>
    </row>
    <row r="146" spans="1:2" x14ac:dyDescent="0.25">
      <c r="A146" t="str">
        <f>IF(Cuestionario!B153="", "", Cuestionario!B153)</f>
        <v/>
      </c>
      <c r="B146" t="str">
        <f>IFERROR(VLOOKUP(Cuestionario!D153,'possible answers'!$A$2:$B$4,2,FALSE), "")</f>
        <v/>
      </c>
    </row>
    <row r="147" spans="1:2" x14ac:dyDescent="0.25">
      <c r="A147" t="str">
        <f>IF(Cuestionario!B154="", "", Cuestionario!B154)</f>
        <v/>
      </c>
      <c r="B147" t="str">
        <f>IFERROR(VLOOKUP(Cuestionario!D154,'possible answers'!$A$2:$B$4,2,FALSE), "")</f>
        <v/>
      </c>
    </row>
    <row r="148" spans="1:2" x14ac:dyDescent="0.25">
      <c r="A148" t="str">
        <f>IF(Cuestionario!B155="", "", Cuestionario!B155)</f>
        <v/>
      </c>
      <c r="B148" t="str">
        <f>IFERROR(VLOOKUP(Cuestionario!D155,'possible answers'!$A$2:$B$4,2,FALSE), "")</f>
        <v/>
      </c>
    </row>
    <row r="149" spans="1:2" x14ac:dyDescent="0.25">
      <c r="A149" t="str">
        <f>IF(Cuestionario!B156="", "", Cuestionario!B156)</f>
        <v/>
      </c>
      <c r="B149" t="str">
        <f>IFERROR(VLOOKUP(Cuestionario!D156,'possible answers'!$A$2:$B$4,2,FALSE), "")</f>
        <v/>
      </c>
    </row>
    <row r="150" spans="1:2" x14ac:dyDescent="0.25">
      <c r="A150" t="str">
        <f>IF(Cuestionario!B157="", "", Cuestionario!B157)</f>
        <v/>
      </c>
      <c r="B150" t="str">
        <f>IFERROR(VLOOKUP(Cuestionario!D157,'possible answers'!$A$2:$B$4,2,FALSE), "")</f>
        <v/>
      </c>
    </row>
    <row r="151" spans="1:2" x14ac:dyDescent="0.25">
      <c r="A151" t="str">
        <f>IF(Cuestionario!B158="", "", Cuestionario!B158)</f>
        <v/>
      </c>
      <c r="B151" t="str">
        <f>IFERROR(VLOOKUP(Cuestionario!D158,'possible answers'!$A$2:$B$4,2,FALSE), "")</f>
        <v/>
      </c>
    </row>
    <row r="152" spans="1:2" x14ac:dyDescent="0.25">
      <c r="A152" t="str">
        <f>IF(Cuestionario!B159="", "", Cuestionario!B159)</f>
        <v/>
      </c>
      <c r="B152" t="str">
        <f>IFERROR(VLOOKUP(Cuestionario!D159,'possible answers'!$A$2:$B$4,2,FALSE), "")</f>
        <v/>
      </c>
    </row>
    <row r="153" spans="1:2" x14ac:dyDescent="0.25">
      <c r="A153" t="str">
        <f>IF(Cuestionario!B160="", "", Cuestionario!B160)</f>
        <v/>
      </c>
      <c r="B153" t="str">
        <f>IFERROR(VLOOKUP(Cuestionario!D160,'possible answers'!$A$2:$B$4,2,FALSE), "")</f>
        <v/>
      </c>
    </row>
    <row r="154" spans="1:2" x14ac:dyDescent="0.25">
      <c r="A154" t="str">
        <f>IF(Cuestionario!B161="", "", Cuestionario!B161)</f>
        <v/>
      </c>
      <c r="B154" t="str">
        <f>IFERROR(VLOOKUP(Cuestionario!D161,'possible answers'!$A$2:$B$4,2,FALSE), "")</f>
        <v/>
      </c>
    </row>
    <row r="155" spans="1:2" x14ac:dyDescent="0.25">
      <c r="A155" t="str">
        <f>IF(Cuestionario!B162="", "", Cuestionario!B162)</f>
        <v/>
      </c>
      <c r="B155" t="str">
        <f>IFERROR(VLOOKUP(Cuestionario!D162,'possible answers'!$A$2:$B$4,2,FALSE), "")</f>
        <v/>
      </c>
    </row>
    <row r="156" spans="1:2" x14ac:dyDescent="0.25">
      <c r="A156" t="str">
        <f>IF(Cuestionario!B163="", "", Cuestionario!B163)</f>
        <v/>
      </c>
      <c r="B156" t="str">
        <f>IFERROR(VLOOKUP(Cuestionario!D163,'possible answers'!$A$2:$B$4,2,FALSE), "")</f>
        <v/>
      </c>
    </row>
    <row r="157" spans="1:2" x14ac:dyDescent="0.25">
      <c r="A157" t="str">
        <f>IF(Cuestionario!B164="", "", Cuestionario!B164)</f>
        <v/>
      </c>
      <c r="B157" t="str">
        <f>IFERROR(VLOOKUP(Cuestionario!D164,'possible answers'!$A$2:$B$4,2,FALSE), "")</f>
        <v/>
      </c>
    </row>
    <row r="158" spans="1:2" x14ac:dyDescent="0.25">
      <c r="A158" t="str">
        <f>IF(Cuestionario!B165="", "", Cuestionario!B165)</f>
        <v/>
      </c>
      <c r="B158" t="str">
        <f>IFERROR(VLOOKUP(Cuestionario!D165,'possible answers'!$A$2:$B$4,2,FALSE), "")</f>
        <v/>
      </c>
    </row>
    <row r="159" spans="1:2" x14ac:dyDescent="0.25">
      <c r="A159" t="str">
        <f>IF(Cuestionario!B166="", "", Cuestionario!B166)</f>
        <v/>
      </c>
      <c r="B159" t="str">
        <f>IFERROR(VLOOKUP(Cuestionario!D166,'possible answers'!$A$2:$B$4,2,FALSE), "")</f>
        <v/>
      </c>
    </row>
    <row r="160" spans="1:2" x14ac:dyDescent="0.25">
      <c r="A160" t="str">
        <f>IF(Cuestionario!B167="", "", Cuestionario!B167)</f>
        <v/>
      </c>
      <c r="B160" t="str">
        <f>IFERROR(VLOOKUP(Cuestionario!D167,'possible answers'!$A$2:$B$4,2,FALSE), "")</f>
        <v/>
      </c>
    </row>
    <row r="161" spans="1:2" x14ac:dyDescent="0.25">
      <c r="A161" t="str">
        <f>IF(Cuestionario!B168="", "", Cuestionario!B168)</f>
        <v/>
      </c>
      <c r="B161" t="str">
        <f>IFERROR(VLOOKUP(Cuestionario!D168,'possible answers'!$A$2:$B$4,2,FALSE), "")</f>
        <v/>
      </c>
    </row>
    <row r="162" spans="1:2" x14ac:dyDescent="0.25">
      <c r="A162" t="str">
        <f>IF(Cuestionario!B169="", "", Cuestionario!B169)</f>
        <v/>
      </c>
      <c r="B162" t="str">
        <f>IFERROR(VLOOKUP(Cuestionario!D169,'possible answers'!$A$2:$B$4,2,FALSE), "")</f>
        <v/>
      </c>
    </row>
    <row r="163" spans="1:2" x14ac:dyDescent="0.25">
      <c r="A163" t="str">
        <f>IF(Cuestionario!B170="", "", Cuestionario!B170)</f>
        <v/>
      </c>
      <c r="B163" t="str">
        <f>IFERROR(VLOOKUP(Cuestionario!D170,'possible answers'!$A$2:$B$4,2,FALSE), "")</f>
        <v/>
      </c>
    </row>
    <row r="164" spans="1:2" x14ac:dyDescent="0.25">
      <c r="A164" t="str">
        <f>IF(Cuestionario!B171="", "", Cuestionario!B171)</f>
        <v/>
      </c>
      <c r="B164" t="str">
        <f>IFERROR(VLOOKUP(Cuestionario!D171,'possible answers'!$A$2:$B$4,2,FALSE), "")</f>
        <v/>
      </c>
    </row>
    <row r="165" spans="1:2" x14ac:dyDescent="0.25">
      <c r="A165" t="str">
        <f>IF(Cuestionario!B172="", "", Cuestionario!B172)</f>
        <v/>
      </c>
      <c r="B165" t="str">
        <f>IFERROR(VLOOKUP(Cuestionario!D172,'possible answers'!$A$2:$B$4,2,FALSE), "")</f>
        <v/>
      </c>
    </row>
    <row r="166" spans="1:2" x14ac:dyDescent="0.25">
      <c r="A166" t="str">
        <f>IF(Cuestionario!B173="", "", Cuestionario!B173)</f>
        <v/>
      </c>
      <c r="B166" t="str">
        <f>IFERROR(VLOOKUP(Cuestionario!D173,'possible answers'!$A$2:$B$4,2,FALSE), "")</f>
        <v/>
      </c>
    </row>
    <row r="167" spans="1:2" x14ac:dyDescent="0.25">
      <c r="A167" t="str">
        <f>IF(Cuestionario!B174="", "", Cuestionario!B174)</f>
        <v/>
      </c>
      <c r="B167" t="str">
        <f>IFERROR(VLOOKUP(Cuestionario!D174,'possible answers'!$A$2:$B$4,2,FALSE), "")</f>
        <v/>
      </c>
    </row>
    <row r="168" spans="1:2" x14ac:dyDescent="0.25">
      <c r="A168" t="str">
        <f>IF(Cuestionario!B175="", "", Cuestionario!B175)</f>
        <v/>
      </c>
      <c r="B168" t="str">
        <f>IFERROR(VLOOKUP(Cuestionario!D175,'possible answers'!$A$2:$B$4,2,FALSE), "")</f>
        <v/>
      </c>
    </row>
    <row r="169" spans="1:2" x14ac:dyDescent="0.25">
      <c r="A169" t="str">
        <f>IF(Cuestionario!B176="", "", Cuestionario!B176)</f>
        <v/>
      </c>
      <c r="B169" t="str">
        <f>IFERROR(VLOOKUP(Cuestionario!D176,'possible answers'!$A$2:$B$4,2,FALSE), "")</f>
        <v/>
      </c>
    </row>
    <row r="170" spans="1:2" x14ac:dyDescent="0.25">
      <c r="A170" t="str">
        <f>IF(Cuestionario!B177="", "", Cuestionario!B177)</f>
        <v/>
      </c>
      <c r="B170" t="str">
        <f>IFERROR(VLOOKUP(Cuestionario!D177,'possible answers'!$A$2:$B$4,2,FALSE), "")</f>
        <v/>
      </c>
    </row>
    <row r="171" spans="1:2" x14ac:dyDescent="0.25">
      <c r="A171" t="str">
        <f>IF(Cuestionario!B178="", "", Cuestionario!B178)</f>
        <v/>
      </c>
      <c r="B171" t="str">
        <f>IFERROR(VLOOKUP(Cuestionario!D178,'possible answers'!$A$2:$B$4,2,FALSE), "")</f>
        <v/>
      </c>
    </row>
    <row r="172" spans="1:2" x14ac:dyDescent="0.25">
      <c r="A172" t="str">
        <f>IF(Cuestionario!B179="", "", Cuestionario!B179)</f>
        <v/>
      </c>
      <c r="B172" t="str">
        <f>IFERROR(VLOOKUP(Cuestionario!D179,'possible answers'!$A$2:$B$4,2,FALSE), "")</f>
        <v/>
      </c>
    </row>
    <row r="173" spans="1:2" x14ac:dyDescent="0.25">
      <c r="A173" t="str">
        <f>IF(Cuestionario!B180="", "", Cuestionario!B180)</f>
        <v/>
      </c>
      <c r="B173" t="str">
        <f>IFERROR(VLOOKUP(Cuestionario!D180,'possible answers'!$A$2:$B$4,2,FALSE), "")</f>
        <v/>
      </c>
    </row>
    <row r="174" spans="1:2" x14ac:dyDescent="0.25">
      <c r="A174" t="str">
        <f>IF(Cuestionario!B181="", "", Cuestionario!B181)</f>
        <v/>
      </c>
      <c r="B174" t="str">
        <f>IFERROR(VLOOKUP(Cuestionario!D181,'possible answers'!$A$2:$B$4,2,FALSE), "")</f>
        <v/>
      </c>
    </row>
    <row r="175" spans="1:2" x14ac:dyDescent="0.25">
      <c r="A175" t="str">
        <f>IF(Cuestionario!B182="", "", Cuestionario!B182)</f>
        <v/>
      </c>
      <c r="B175" t="str">
        <f>IFERROR(VLOOKUP(Cuestionario!D182,'possible answers'!$A$2:$B$4,2,FALSE), "")</f>
        <v/>
      </c>
    </row>
    <row r="176" spans="1:2" x14ac:dyDescent="0.25">
      <c r="A176" t="str">
        <f>IF(Cuestionario!B183="", "", Cuestionario!B183)</f>
        <v/>
      </c>
      <c r="B176" t="str">
        <f>IFERROR(VLOOKUP(Cuestionario!D183,'possible answers'!$A$2:$B$4,2,FALSE), "")</f>
        <v/>
      </c>
    </row>
    <row r="177" spans="1:2" x14ac:dyDescent="0.25">
      <c r="A177" t="str">
        <f>IF(Cuestionario!B184="", "", Cuestionario!B184)</f>
        <v/>
      </c>
      <c r="B177" t="str">
        <f>IFERROR(VLOOKUP(Cuestionario!D184,'possible answers'!$A$2:$B$4,2,FALSE), "")</f>
        <v/>
      </c>
    </row>
    <row r="178" spans="1:2" x14ac:dyDescent="0.25">
      <c r="A178" t="str">
        <f>IF(Cuestionario!B185="", "", Cuestionario!B185)</f>
        <v/>
      </c>
      <c r="B178" t="str">
        <f>IFERROR(VLOOKUP(Cuestionario!D185,'possible answers'!$A$2:$B$4,2,FALSE), "")</f>
        <v/>
      </c>
    </row>
    <row r="179" spans="1:2" x14ac:dyDescent="0.25">
      <c r="A179" t="str">
        <f>IF(Cuestionario!B186="", "", Cuestionario!B186)</f>
        <v/>
      </c>
      <c r="B179" t="str">
        <f>IFERROR(VLOOKUP(Cuestionario!D186,'possible answers'!$A$2:$B$4,2,FALSE), "")</f>
        <v/>
      </c>
    </row>
    <row r="180" spans="1:2" x14ac:dyDescent="0.25">
      <c r="A180" t="str">
        <f>IF(Cuestionario!B187="", "", Cuestionario!B187)</f>
        <v/>
      </c>
      <c r="B180" t="str">
        <f>IFERROR(VLOOKUP(Cuestionario!D187,'possible answers'!$A$2:$B$4,2,FALSE), "")</f>
        <v/>
      </c>
    </row>
    <row r="181" spans="1:2" x14ac:dyDescent="0.25">
      <c r="A181" t="str">
        <f>IF(Cuestionario!B188="", "", Cuestionario!B188)</f>
        <v/>
      </c>
      <c r="B181" t="str">
        <f>IFERROR(VLOOKUP(Cuestionario!D188,'possible answers'!$A$2:$B$4,2,FALSE), "")</f>
        <v/>
      </c>
    </row>
    <row r="182" spans="1:2" x14ac:dyDescent="0.25">
      <c r="A182" t="str">
        <f>IF(Cuestionario!B189="", "", Cuestionario!B189)</f>
        <v/>
      </c>
      <c r="B182" t="str">
        <f>IFERROR(VLOOKUP(Cuestionario!D189,'possible answers'!$A$2:$B$4,2,FALSE), "")</f>
        <v/>
      </c>
    </row>
    <row r="183" spans="1:2" x14ac:dyDescent="0.25">
      <c r="A183" t="str">
        <f>IF(Cuestionario!B190="", "", Cuestionario!B190)</f>
        <v/>
      </c>
      <c r="B183" t="str">
        <f>IFERROR(VLOOKUP(Cuestionario!D190,'possible answers'!$A$2:$B$4,2,FALSE), "")</f>
        <v/>
      </c>
    </row>
    <row r="184" spans="1:2" x14ac:dyDescent="0.25">
      <c r="A184" t="str">
        <f>IF(Cuestionario!B191="", "", Cuestionario!B191)</f>
        <v/>
      </c>
      <c r="B184" t="str">
        <f>IFERROR(VLOOKUP(Cuestionario!D191,'possible answers'!$A$2:$B$4,2,FALSE), "")</f>
        <v/>
      </c>
    </row>
    <row r="185" spans="1:2" x14ac:dyDescent="0.25">
      <c r="A185" t="str">
        <f>IF(Cuestionario!B192="", "", Cuestionario!B192)</f>
        <v/>
      </c>
      <c r="B185" t="str">
        <f>IFERROR(VLOOKUP(Cuestionario!D192,'possible answers'!$A$2:$B$4,2,FALSE), "")</f>
        <v/>
      </c>
    </row>
    <row r="186" spans="1:2" x14ac:dyDescent="0.25">
      <c r="A186" t="str">
        <f>IF(Cuestionario!B193="", "", Cuestionario!B193)</f>
        <v/>
      </c>
      <c r="B186" t="str">
        <f>IFERROR(VLOOKUP(Cuestionario!D193,'possible answers'!$A$2:$B$4,2,FALSE), "")</f>
        <v/>
      </c>
    </row>
    <row r="187" spans="1:2" x14ac:dyDescent="0.25">
      <c r="A187" t="str">
        <f>IF(Cuestionario!B194="", "", Cuestionario!B194)</f>
        <v/>
      </c>
      <c r="B187" t="str">
        <f>IFERROR(VLOOKUP(Cuestionario!D194,'possible answers'!$A$2:$B$4,2,FALSE), "")</f>
        <v/>
      </c>
    </row>
    <row r="188" spans="1:2" x14ac:dyDescent="0.25">
      <c r="A188" t="str">
        <f>IF(Cuestionario!B195="", "", Cuestionario!B195)</f>
        <v/>
      </c>
      <c r="B188" t="str">
        <f>IFERROR(VLOOKUP(Cuestionario!D195,'possible answers'!$A$2:$B$4,2,FALSE), "")</f>
        <v/>
      </c>
    </row>
    <row r="189" spans="1:2" x14ac:dyDescent="0.25">
      <c r="A189" t="str">
        <f>IF(Cuestionario!B196="", "", Cuestionario!B196)</f>
        <v/>
      </c>
      <c r="B189" t="str">
        <f>IFERROR(VLOOKUP(Cuestionario!D196,'possible answers'!$A$2:$B$4,2,FALSE), "")</f>
        <v/>
      </c>
    </row>
    <row r="190" spans="1:2" x14ac:dyDescent="0.25">
      <c r="A190" t="str">
        <f>IF(Cuestionario!B197="", "", Cuestionario!B197)</f>
        <v/>
      </c>
      <c r="B190" t="str">
        <f>IFERROR(VLOOKUP(Cuestionario!D197,'possible answers'!$A$2:$B$4,2,FALSE), "")</f>
        <v/>
      </c>
    </row>
    <row r="191" spans="1:2" x14ac:dyDescent="0.25">
      <c r="A191" t="str">
        <f>IF(Cuestionario!B198="", "", Cuestionario!B198)</f>
        <v/>
      </c>
      <c r="B191" t="str">
        <f>IFERROR(VLOOKUP(Cuestionario!D198,'possible answers'!$A$2:$B$4,2,FALSE), "")</f>
        <v/>
      </c>
    </row>
    <row r="192" spans="1:2" x14ac:dyDescent="0.25">
      <c r="A192" t="str">
        <f>IF(Cuestionario!B199="", "", Cuestionario!B199)</f>
        <v/>
      </c>
      <c r="B192" t="str">
        <f>IFERROR(VLOOKUP(Cuestionario!D199,'possible answers'!$A$2:$B$4,2,FALSE), "")</f>
        <v/>
      </c>
    </row>
    <row r="193" spans="1:2" x14ac:dyDescent="0.25">
      <c r="A193" t="str">
        <f>IF(Cuestionario!B200="", "", Cuestionario!B200)</f>
        <v/>
      </c>
      <c r="B193" t="str">
        <f>IFERROR(VLOOKUP(Cuestionario!D200,'possible answers'!$A$2:$B$4,2,FALSE), "")</f>
        <v/>
      </c>
    </row>
    <row r="194" spans="1:2" x14ac:dyDescent="0.25">
      <c r="A194" t="str">
        <f>IF(Cuestionario!B201="", "", Cuestionario!B201)</f>
        <v/>
      </c>
      <c r="B194" t="str">
        <f>IFERROR(VLOOKUP(Cuestionario!D201,'possible answers'!$A$2:$B$4,2,FALSE), "")</f>
        <v/>
      </c>
    </row>
    <row r="195" spans="1:2" x14ac:dyDescent="0.25">
      <c r="A195" t="str">
        <f>IF(Cuestionario!B202="", "", Cuestionario!B202)</f>
        <v/>
      </c>
      <c r="B195" t="str">
        <f>IFERROR(VLOOKUP(Cuestionario!D202,'possible answers'!$A$2:$B$4,2,FALSE), "")</f>
        <v/>
      </c>
    </row>
    <row r="196" spans="1:2" x14ac:dyDescent="0.25">
      <c r="A196" t="str">
        <f>IF(Cuestionario!B203="", "", Cuestionario!B203)</f>
        <v/>
      </c>
      <c r="B196" t="str">
        <f>IFERROR(VLOOKUP(Cuestionario!D203,'possible answers'!$A$2:$B$4,2,FALSE), "")</f>
        <v/>
      </c>
    </row>
    <row r="197" spans="1:2" x14ac:dyDescent="0.25">
      <c r="A197" t="str">
        <f>IF(Cuestionario!B204="", "", Cuestionario!B204)</f>
        <v/>
      </c>
      <c r="B197" t="str">
        <f>IFERROR(VLOOKUP(Cuestionario!D204,'possible answers'!$A$2:$B$4,2,FALSE), "")</f>
        <v/>
      </c>
    </row>
    <row r="198" spans="1:2" x14ac:dyDescent="0.25">
      <c r="A198" t="str">
        <f>IF(Cuestionario!B205="", "", Cuestionario!B205)</f>
        <v/>
      </c>
      <c r="B198" t="str">
        <f>IFERROR(VLOOKUP(Cuestionario!D205,'possible answers'!$A$2:$B$4,2,FALSE), "")</f>
        <v/>
      </c>
    </row>
    <row r="199" spans="1:2" x14ac:dyDescent="0.25">
      <c r="A199" t="str">
        <f>IF(Cuestionario!B206="", "", Cuestionario!B206)</f>
        <v/>
      </c>
      <c r="B199" t="str">
        <f>IFERROR(VLOOKUP(Cuestionario!D206,'possible answers'!$A$2:$B$4,2,FALSE), "")</f>
        <v/>
      </c>
    </row>
    <row r="200" spans="1:2" x14ac:dyDescent="0.25">
      <c r="A200" t="str">
        <f>IF(Cuestionario!B207="", "", Cuestionario!B207)</f>
        <v/>
      </c>
      <c r="B200" t="str">
        <f>IFERROR(VLOOKUP(Cuestionario!D207,'possible answers'!$A$2:$B$4,2,FALSE), "")</f>
        <v/>
      </c>
    </row>
    <row r="201" spans="1:2" x14ac:dyDescent="0.25">
      <c r="A201" t="str">
        <f>IF(Cuestionario!B208="", "", Cuestionario!B208)</f>
        <v/>
      </c>
      <c r="B201" t="str">
        <f>IFERROR(VLOOKUP(Cuestionario!D208,'possible answers'!$A$2:$B$4,2,FALSE), "")</f>
        <v/>
      </c>
    </row>
    <row r="202" spans="1:2" x14ac:dyDescent="0.25">
      <c r="A202" t="str">
        <f>IF(Cuestionario!B209="", "", Cuestionario!B209)</f>
        <v/>
      </c>
      <c r="B202" t="str">
        <f>IFERROR(VLOOKUP(Cuestionario!D209,'possible answers'!$A$2:$B$4,2,FALSE), "")</f>
        <v/>
      </c>
    </row>
    <row r="203" spans="1:2" x14ac:dyDescent="0.25">
      <c r="A203" t="str">
        <f>IF(Cuestionario!B210="", "", Cuestionario!B210)</f>
        <v/>
      </c>
      <c r="B203" t="str">
        <f>IFERROR(VLOOKUP(Cuestionario!D210,'possible answers'!$A$2:$B$4,2,FALSE), "")</f>
        <v/>
      </c>
    </row>
    <row r="204" spans="1:2" x14ac:dyDescent="0.25">
      <c r="A204" t="str">
        <f>IF(Cuestionario!B211="", "", Cuestionario!B211)</f>
        <v/>
      </c>
      <c r="B204" t="str">
        <f>IFERROR(VLOOKUP(Cuestionario!D211,'possible answers'!$A$2:$B$4,2,FALSE), "")</f>
        <v/>
      </c>
    </row>
    <row r="205" spans="1:2" x14ac:dyDescent="0.25">
      <c r="A205" t="str">
        <f>IF(Cuestionario!B212="", "", Cuestionario!B212)</f>
        <v/>
      </c>
      <c r="B205" t="str">
        <f>IFERROR(VLOOKUP(Cuestionario!D212,'possible answers'!$A$2:$B$4,2,FALSE), "")</f>
        <v/>
      </c>
    </row>
    <row r="206" spans="1:2" x14ac:dyDescent="0.25">
      <c r="A206" t="str">
        <f>IF(Cuestionario!B213="", "", Cuestionario!B213)</f>
        <v/>
      </c>
      <c r="B206" t="str">
        <f>IFERROR(VLOOKUP(Cuestionario!D213,'possible answers'!$A$2:$B$4,2,FALSE), "")</f>
        <v/>
      </c>
    </row>
    <row r="207" spans="1:2" x14ac:dyDescent="0.25">
      <c r="A207" t="str">
        <f>IF(Cuestionario!B214="", "", Cuestionario!B214)</f>
        <v/>
      </c>
      <c r="B207" t="str">
        <f>IFERROR(VLOOKUP(Cuestionario!D214,'possible answers'!$A$2:$B$4,2,FALSE), "")</f>
        <v/>
      </c>
    </row>
    <row r="208" spans="1:2" x14ac:dyDescent="0.25">
      <c r="A208" t="str">
        <f>IF(Cuestionario!B215="", "", Cuestionario!B215)</f>
        <v/>
      </c>
      <c r="B208" t="str">
        <f>IFERROR(VLOOKUP(Cuestionario!D215,'possible answers'!$A$2:$B$4,2,FALSE), "")</f>
        <v/>
      </c>
    </row>
    <row r="209" spans="1:2" x14ac:dyDescent="0.25">
      <c r="A209" t="str">
        <f>IF(Cuestionario!B216="", "", Cuestionario!B216)</f>
        <v/>
      </c>
      <c r="B209" t="str">
        <f>IFERROR(VLOOKUP(Cuestionario!D216,'possible answers'!$A$2:$B$4,2,FALSE), "")</f>
        <v/>
      </c>
    </row>
    <row r="210" spans="1:2" x14ac:dyDescent="0.25">
      <c r="A210" t="str">
        <f>IF(Cuestionario!B217="", "", Cuestionario!B217)</f>
        <v/>
      </c>
      <c r="B210" t="str">
        <f>IFERROR(VLOOKUP(Cuestionario!D217,'possible answers'!$A$2:$B$4,2,FALSE), "")</f>
        <v/>
      </c>
    </row>
    <row r="211" spans="1:2" x14ac:dyDescent="0.25">
      <c r="A211" t="str">
        <f>IF(Cuestionario!B218="", "", Cuestionario!B218)</f>
        <v/>
      </c>
      <c r="B211" t="str">
        <f>IFERROR(VLOOKUP(Cuestionario!D218,'possible answers'!$A$2:$B$4,2,FALSE), "")</f>
        <v/>
      </c>
    </row>
    <row r="212" spans="1:2" x14ac:dyDescent="0.25">
      <c r="A212" t="str">
        <f>IF(Cuestionario!B219="", "", Cuestionario!B219)</f>
        <v/>
      </c>
      <c r="B212" t="str">
        <f>IFERROR(VLOOKUP(Cuestionario!D219,'possible answers'!$A$2:$B$4,2,FALSE), "")</f>
        <v/>
      </c>
    </row>
    <row r="213" spans="1:2" x14ac:dyDescent="0.25">
      <c r="A213" t="str">
        <f>IF(Cuestionario!B220="", "", Cuestionario!B220)</f>
        <v/>
      </c>
      <c r="B213" t="str">
        <f>IFERROR(VLOOKUP(Cuestionario!D220,'possible answers'!$A$2:$B$4,2,FALSE), "")</f>
        <v/>
      </c>
    </row>
    <row r="214" spans="1:2" x14ac:dyDescent="0.25">
      <c r="A214" t="str">
        <f>IF(Cuestionario!B221="", "", Cuestionario!B221)</f>
        <v/>
      </c>
      <c r="B214" t="str">
        <f>IFERROR(VLOOKUP(Cuestionario!D221,'possible answers'!$A$2:$B$4,2,FALSE), "")</f>
        <v/>
      </c>
    </row>
    <row r="215" spans="1:2" x14ac:dyDescent="0.25">
      <c r="A215" t="str">
        <f>IF(Cuestionario!B222="", "", Cuestionario!B222)</f>
        <v/>
      </c>
      <c r="B215" t="str">
        <f>IFERROR(VLOOKUP(Cuestionario!D222,'possible answers'!$A$2:$B$4,2,FALSE), "")</f>
        <v/>
      </c>
    </row>
    <row r="216" spans="1:2" x14ac:dyDescent="0.25">
      <c r="A216" t="str">
        <f>IF(Cuestionario!B223="", "", Cuestionario!B223)</f>
        <v/>
      </c>
      <c r="B216" t="str">
        <f>IFERROR(VLOOKUP(Cuestionario!D223,'possible answers'!$A$2:$B$4,2,FALSE), "")</f>
        <v/>
      </c>
    </row>
    <row r="217" spans="1:2" x14ac:dyDescent="0.25">
      <c r="A217" t="str">
        <f>IF(Cuestionario!B224="", "", Cuestionario!B224)</f>
        <v/>
      </c>
      <c r="B217" t="str">
        <f>IFERROR(VLOOKUP(Cuestionario!D224,'possible answers'!$A$2:$B$4,2,FALSE), "")</f>
        <v/>
      </c>
    </row>
    <row r="218" spans="1:2" x14ac:dyDescent="0.25">
      <c r="A218" t="str">
        <f>IF(Cuestionario!B225="", "", Cuestionario!B225)</f>
        <v/>
      </c>
      <c r="B218" t="str">
        <f>IFERROR(VLOOKUP(Cuestionario!D225,'possible answers'!$A$2:$B$4,2,FALSE), "")</f>
        <v/>
      </c>
    </row>
    <row r="219" spans="1:2" x14ac:dyDescent="0.25">
      <c r="A219" t="str">
        <f>IF(Cuestionario!B226="", "", Cuestionario!B226)</f>
        <v/>
      </c>
      <c r="B219" t="str">
        <f>IFERROR(VLOOKUP(Cuestionario!D226,'possible answers'!$A$2:$B$4,2,FALSE), "")</f>
        <v/>
      </c>
    </row>
    <row r="220" spans="1:2" x14ac:dyDescent="0.25">
      <c r="A220" t="str">
        <f>IF(Cuestionario!B227="", "", Cuestionario!B227)</f>
        <v/>
      </c>
      <c r="B220" t="str">
        <f>IFERROR(VLOOKUP(Cuestionario!D227,'possible answers'!$A$2:$B$4,2,FALSE), "")</f>
        <v/>
      </c>
    </row>
    <row r="221" spans="1:2" x14ac:dyDescent="0.25">
      <c r="A221" t="str">
        <f>IF(Cuestionario!B228="", "", Cuestionario!B228)</f>
        <v/>
      </c>
      <c r="B221" t="str">
        <f>IFERROR(VLOOKUP(Cuestionario!D228,'possible answers'!$A$2:$B$4,2,FALSE), "")</f>
        <v/>
      </c>
    </row>
    <row r="222" spans="1:2" x14ac:dyDescent="0.25">
      <c r="A222" t="str">
        <f>IF(Cuestionario!B229="", "", Cuestionario!B229)</f>
        <v/>
      </c>
      <c r="B222" t="str">
        <f>IFERROR(VLOOKUP(Cuestionario!D229,'possible answers'!$A$2:$B$4,2,FALSE), "")</f>
        <v/>
      </c>
    </row>
    <row r="223" spans="1:2" x14ac:dyDescent="0.25">
      <c r="A223" t="str">
        <f>IF(Cuestionario!B230="", "", Cuestionario!B230)</f>
        <v/>
      </c>
      <c r="B223" t="str">
        <f>IFERROR(VLOOKUP(Cuestionario!D230,'possible answers'!$A$2:$B$4,2,FALSE), "")</f>
        <v/>
      </c>
    </row>
    <row r="224" spans="1:2" x14ac:dyDescent="0.25">
      <c r="A224" t="str">
        <f>IF(Cuestionario!B231="", "", Cuestionario!B231)</f>
        <v/>
      </c>
      <c r="B224" t="str">
        <f>IFERROR(VLOOKUP(Cuestionario!D231,'possible answers'!$A$2:$B$4,2,FALSE), "")</f>
        <v/>
      </c>
    </row>
    <row r="225" spans="1:2" x14ac:dyDescent="0.25">
      <c r="A225" t="str">
        <f>IF(Cuestionario!B232="", "", Cuestionario!B232)</f>
        <v/>
      </c>
      <c r="B225" t="str">
        <f>IFERROR(VLOOKUP(Cuestionario!D232,'possible answers'!$A$2:$B$4,2,FALSE), "")</f>
        <v/>
      </c>
    </row>
    <row r="226" spans="1:2" x14ac:dyDescent="0.25">
      <c r="A226" t="str">
        <f>IF(Cuestionario!B233="", "", Cuestionario!B233)</f>
        <v/>
      </c>
      <c r="B226" t="str">
        <f>IFERROR(VLOOKUP(Cuestionario!D233,'possible answers'!$A$2:$B$4,2,FALSE), "")</f>
        <v/>
      </c>
    </row>
    <row r="227" spans="1:2" x14ac:dyDescent="0.25">
      <c r="A227" t="str">
        <f>IF(Cuestionario!B234="", "", Cuestionario!B234)</f>
        <v/>
      </c>
      <c r="B227" t="str">
        <f>IFERROR(VLOOKUP(Cuestionario!D234,'possible answers'!$A$2:$B$4,2,FALSE), "")</f>
        <v/>
      </c>
    </row>
    <row r="228" spans="1:2" x14ac:dyDescent="0.25">
      <c r="A228" t="str">
        <f>IF(Cuestionario!B235="", "", Cuestionario!B235)</f>
        <v/>
      </c>
      <c r="B228" t="str">
        <f>IFERROR(VLOOKUP(Cuestionario!D235,'possible answers'!$A$2:$B$4,2,FALSE), "")</f>
        <v/>
      </c>
    </row>
    <row r="229" spans="1:2" x14ac:dyDescent="0.25">
      <c r="A229" t="str">
        <f>IF(Cuestionario!B236="", "", Cuestionario!B236)</f>
        <v/>
      </c>
      <c r="B229" t="str">
        <f>IFERROR(VLOOKUP(Cuestionario!D236,'possible answers'!$A$2:$B$4,2,FALSE), "")</f>
        <v/>
      </c>
    </row>
    <row r="230" spans="1:2" x14ac:dyDescent="0.25">
      <c r="A230" t="str">
        <f>IF(Cuestionario!B237="", "", Cuestionario!B237)</f>
        <v/>
      </c>
      <c r="B230" t="str">
        <f>IFERROR(VLOOKUP(Cuestionario!D237,'possible answers'!$A$2:$B$4,2,FALSE), "")</f>
        <v/>
      </c>
    </row>
    <row r="231" spans="1:2" x14ac:dyDescent="0.25">
      <c r="A231" t="str">
        <f>IF(Cuestionario!B238="", "", Cuestionario!B238)</f>
        <v/>
      </c>
      <c r="B231" t="str">
        <f>IFERROR(VLOOKUP(Cuestionario!D238,'possible answers'!$A$2:$B$4,2,FALSE), "")</f>
        <v/>
      </c>
    </row>
    <row r="232" spans="1:2" x14ac:dyDescent="0.25">
      <c r="A232" t="str">
        <f>IF(Cuestionario!B239="", "", Cuestionario!B239)</f>
        <v/>
      </c>
      <c r="B232" t="str">
        <f>IFERROR(VLOOKUP(Cuestionario!D239,'possible answers'!$A$2:$B$4,2,FALSE), "")</f>
        <v/>
      </c>
    </row>
    <row r="233" spans="1:2" x14ac:dyDescent="0.25">
      <c r="A233" t="str">
        <f>IF(Cuestionario!B240="", "", Cuestionario!B240)</f>
        <v/>
      </c>
      <c r="B233" t="str">
        <f>IFERROR(VLOOKUP(Cuestionario!D240,'possible answers'!$A$2:$B$4,2,FALSE), "")</f>
        <v/>
      </c>
    </row>
    <row r="234" spans="1:2" x14ac:dyDescent="0.25">
      <c r="A234" t="str">
        <f>IF(Cuestionario!B241="", "", Cuestionario!B241)</f>
        <v/>
      </c>
      <c r="B234" t="str">
        <f>IFERROR(VLOOKUP(Cuestionario!D241,'possible answers'!$A$2:$B$4,2,FALSE), "")</f>
        <v/>
      </c>
    </row>
    <row r="235" spans="1:2" x14ac:dyDescent="0.25">
      <c r="A235" t="str">
        <f>IF(Cuestionario!B242="", "", Cuestionario!B242)</f>
        <v/>
      </c>
      <c r="B235" t="str">
        <f>IFERROR(VLOOKUP(Cuestionario!D242,'possible answers'!$A$2:$B$4,2,FALSE), "")</f>
        <v/>
      </c>
    </row>
    <row r="236" spans="1:2" x14ac:dyDescent="0.25">
      <c r="A236" t="str">
        <f>IF(Cuestionario!B243="", "", Cuestionario!B243)</f>
        <v/>
      </c>
      <c r="B236" t="str">
        <f>IFERROR(VLOOKUP(Cuestionario!D243,'possible answers'!$A$2:$B$4,2,FALSE), "")</f>
        <v/>
      </c>
    </row>
    <row r="237" spans="1:2" x14ac:dyDescent="0.25">
      <c r="A237" t="str">
        <f>IF(Cuestionario!B244="", "", Cuestionario!B244)</f>
        <v/>
      </c>
      <c r="B237" t="str">
        <f>IFERROR(VLOOKUP(Cuestionario!D244,'possible answers'!$A$2:$B$4,2,FALSE), "")</f>
        <v/>
      </c>
    </row>
    <row r="238" spans="1:2" x14ac:dyDescent="0.25">
      <c r="A238" t="str">
        <f>IF(Cuestionario!B245="", "", Cuestionario!B245)</f>
        <v/>
      </c>
      <c r="B238" t="str">
        <f>IFERROR(VLOOKUP(Cuestionario!D245,'possible answers'!$A$2:$B$4,2,FALSE), "")</f>
        <v/>
      </c>
    </row>
    <row r="239" spans="1:2" x14ac:dyDescent="0.25">
      <c r="A239" t="str">
        <f>IF(Cuestionario!B246="", "", Cuestionario!B246)</f>
        <v/>
      </c>
      <c r="B239" t="str">
        <f>IFERROR(VLOOKUP(Cuestionario!D246,'possible answers'!$A$2:$B$4,2,FALSE), "")</f>
        <v/>
      </c>
    </row>
    <row r="240" spans="1:2" x14ac:dyDescent="0.25">
      <c r="A240" t="str">
        <f>IF(Cuestionario!B247="", "", Cuestionario!B247)</f>
        <v/>
      </c>
      <c r="B240" t="str">
        <f>IFERROR(VLOOKUP(Cuestionario!D247,'possible answers'!$A$2:$B$4,2,FALSE), "")</f>
        <v/>
      </c>
    </row>
    <row r="241" spans="1:2" x14ac:dyDescent="0.25">
      <c r="A241" t="str">
        <f>IF(Cuestionario!B248="", "", Cuestionario!B248)</f>
        <v/>
      </c>
      <c r="B241" t="str">
        <f>IFERROR(VLOOKUP(Cuestionario!D248,'possible answers'!$A$2:$B$4,2,FALSE), "")</f>
        <v/>
      </c>
    </row>
    <row r="242" spans="1:2" x14ac:dyDescent="0.25">
      <c r="A242" t="str">
        <f>IF(Cuestionario!B249="", "", Cuestionario!B249)</f>
        <v/>
      </c>
      <c r="B242" t="str">
        <f>IFERROR(VLOOKUP(Cuestionario!D249,'possible answers'!$A$2:$B$4,2,FALSE), "")</f>
        <v/>
      </c>
    </row>
    <row r="243" spans="1:2" x14ac:dyDescent="0.25">
      <c r="A243" t="str">
        <f>IF(Cuestionario!B250="", "", Cuestionario!B250)</f>
        <v/>
      </c>
      <c r="B243" t="str">
        <f>IFERROR(VLOOKUP(Cuestionario!D250,'possible answers'!$A$2:$B$4,2,FALSE), "")</f>
        <v/>
      </c>
    </row>
    <row r="244" spans="1:2" x14ac:dyDescent="0.25">
      <c r="A244" t="str">
        <f>IF(Cuestionario!B251="", "", Cuestionario!B251)</f>
        <v/>
      </c>
      <c r="B244" t="str">
        <f>IFERROR(VLOOKUP(Cuestionario!D251,'possible answers'!$A$2:$B$4,2,FALSE), "")</f>
        <v/>
      </c>
    </row>
    <row r="245" spans="1:2" x14ac:dyDescent="0.25">
      <c r="A245" t="str">
        <f>IF(Cuestionario!B252="", "", Cuestionario!B252)</f>
        <v/>
      </c>
      <c r="B245" t="str">
        <f>IFERROR(VLOOKUP(Cuestionario!D252,'possible answers'!$A$2:$B$4,2,FALSE), "")</f>
        <v/>
      </c>
    </row>
    <row r="246" spans="1:2" x14ac:dyDescent="0.25">
      <c r="A246" t="str">
        <f>IF(Cuestionario!B253="", "", Cuestionario!B253)</f>
        <v/>
      </c>
      <c r="B246" t="str">
        <f>IFERROR(VLOOKUP(Cuestionario!D253,'possible answers'!$A$2:$B$4,2,FALSE), "")</f>
        <v/>
      </c>
    </row>
    <row r="247" spans="1:2" x14ac:dyDescent="0.25">
      <c r="A247" t="str">
        <f>IF(Cuestionario!B254="", "", Cuestionario!B254)</f>
        <v/>
      </c>
      <c r="B247" t="str">
        <f>IFERROR(VLOOKUP(Cuestionario!D254,'possible answers'!$A$2:$B$4,2,FALSE), "")</f>
        <v/>
      </c>
    </row>
    <row r="248" spans="1:2" x14ac:dyDescent="0.25">
      <c r="A248" t="str">
        <f>IF(Cuestionario!B255="", "", Cuestionario!B255)</f>
        <v/>
      </c>
      <c r="B248" t="str">
        <f>IFERROR(VLOOKUP(Cuestionario!D255,'possible answers'!$A$2:$B$4,2,FALSE), "")</f>
        <v/>
      </c>
    </row>
    <row r="249" spans="1:2" x14ac:dyDescent="0.25">
      <c r="A249" t="str">
        <f>IF(Cuestionario!B256="", "", Cuestionario!B256)</f>
        <v/>
      </c>
      <c r="B249" t="str">
        <f>IFERROR(VLOOKUP(Cuestionario!D256,'possible answers'!$A$2:$B$4,2,FALSE), "")</f>
        <v/>
      </c>
    </row>
    <row r="250" spans="1:2" x14ac:dyDescent="0.25">
      <c r="A250" t="str">
        <f>IF(Cuestionario!B257="", "", Cuestionario!B257)</f>
        <v/>
      </c>
      <c r="B250" t="str">
        <f>IFERROR(VLOOKUP(Cuestionario!D257,'possible answers'!$A$2:$B$4,2,FALSE), "")</f>
        <v/>
      </c>
    </row>
    <row r="251" spans="1:2" x14ac:dyDescent="0.25">
      <c r="A251" t="str">
        <f>IF(Cuestionario!B258="", "", Cuestionario!B258)</f>
        <v/>
      </c>
      <c r="B251" t="str">
        <f>IFERROR(VLOOKUP(Cuestionario!D258,'possible answers'!$A$2:$B$4,2,FALSE), "")</f>
        <v/>
      </c>
    </row>
    <row r="252" spans="1:2" x14ac:dyDescent="0.25">
      <c r="A252" t="str">
        <f>IF(Cuestionario!B259="", "", Cuestionario!B259)</f>
        <v/>
      </c>
      <c r="B252" t="str">
        <f>IFERROR(VLOOKUP(Cuestionario!D259,'possible answers'!$A$2:$B$4,2,FALSE), "")</f>
        <v/>
      </c>
    </row>
    <row r="253" spans="1:2" x14ac:dyDescent="0.25">
      <c r="A253" t="str">
        <f>IF(Cuestionario!B260="", "", Cuestionario!B260)</f>
        <v/>
      </c>
      <c r="B253" t="str">
        <f>IFERROR(VLOOKUP(Cuestionario!D260,'possible answers'!$A$2:$B$4,2,FALSE), "")</f>
        <v/>
      </c>
    </row>
    <row r="254" spans="1:2" x14ac:dyDescent="0.25">
      <c r="A254" t="str">
        <f>IF(Cuestionario!B261="", "", Cuestionario!B261)</f>
        <v/>
      </c>
      <c r="B254" t="str">
        <f>IFERROR(VLOOKUP(Cuestionario!D261,'possible answers'!$A$2:$B$4,2,FALSE), "")</f>
        <v/>
      </c>
    </row>
    <row r="255" spans="1:2" x14ac:dyDescent="0.25">
      <c r="A255" t="str">
        <f>IF(Cuestionario!B262="", "", Cuestionario!B262)</f>
        <v/>
      </c>
      <c r="B255" t="str">
        <f>IFERROR(VLOOKUP(Cuestionario!D262,'possible answers'!$A$2:$B$4,2,FALSE), "")</f>
        <v/>
      </c>
    </row>
    <row r="256" spans="1:2" x14ac:dyDescent="0.25">
      <c r="A256" t="str">
        <f>IF(Cuestionario!B263="", "", Cuestionario!B263)</f>
        <v/>
      </c>
      <c r="B256" t="str">
        <f>IFERROR(VLOOKUP(Cuestionario!D263,'possible answers'!$A$2:$B$4,2,FALSE), "")</f>
        <v/>
      </c>
    </row>
    <row r="257" spans="1:2" x14ac:dyDescent="0.25">
      <c r="A257" t="str">
        <f>IF(Cuestionario!B264="", "", Cuestionario!B264)</f>
        <v/>
      </c>
      <c r="B257" t="str">
        <f>IFERROR(VLOOKUP(Cuestionario!D264,'possible answers'!$A$2:$B$4,2,FALSE), "")</f>
        <v/>
      </c>
    </row>
    <row r="258" spans="1:2" x14ac:dyDescent="0.25">
      <c r="A258" t="str">
        <f>IF(Cuestionario!B265="", "", Cuestionario!B265)</f>
        <v/>
      </c>
      <c r="B258" t="str">
        <f>IFERROR(VLOOKUP(Cuestionario!D265,'possible answers'!$A$2:$B$4,2,FALSE), "")</f>
        <v/>
      </c>
    </row>
    <row r="259" spans="1:2" x14ac:dyDescent="0.25">
      <c r="A259" t="str">
        <f>IF(Cuestionario!B266="", "", Cuestionario!B266)</f>
        <v/>
      </c>
      <c r="B259" t="str">
        <f>IFERROR(VLOOKUP(Cuestionario!D266,'possible answers'!$A$2:$B$4,2,FALSE), "")</f>
        <v/>
      </c>
    </row>
    <row r="260" spans="1:2" x14ac:dyDescent="0.25">
      <c r="A260" t="str">
        <f>IF(Cuestionario!B267="", "", Cuestionario!B267)</f>
        <v/>
      </c>
      <c r="B260" t="str">
        <f>IFERROR(VLOOKUP(Cuestionario!D267,'possible answers'!$A$2:$B$4,2,FALSE), "")</f>
        <v/>
      </c>
    </row>
    <row r="261" spans="1:2" x14ac:dyDescent="0.25">
      <c r="A261" t="str">
        <f>IF(Cuestionario!B268="", "", Cuestionario!B268)</f>
        <v/>
      </c>
      <c r="B261" t="str">
        <f>IFERROR(VLOOKUP(Cuestionario!D268,'possible answers'!$A$2:$B$4,2,FALSE), "")</f>
        <v/>
      </c>
    </row>
    <row r="262" spans="1:2" x14ac:dyDescent="0.25">
      <c r="A262" t="str">
        <f>IF(Cuestionario!B269="", "", Cuestionario!B269)</f>
        <v/>
      </c>
      <c r="B262" t="str">
        <f>IFERROR(VLOOKUP(Cuestionario!D269,'possible answers'!$A$2:$B$4,2,FALSE), "")</f>
        <v/>
      </c>
    </row>
    <row r="263" spans="1:2" x14ac:dyDescent="0.25">
      <c r="A263" t="str">
        <f>IF(Cuestionario!B270="", "", Cuestionario!B270)</f>
        <v/>
      </c>
      <c r="B263" t="str">
        <f>IFERROR(VLOOKUP(Cuestionario!D270,'possible answers'!$A$2:$B$4,2,FALSE), "")</f>
        <v/>
      </c>
    </row>
    <row r="264" spans="1:2" x14ac:dyDescent="0.25">
      <c r="A264" t="str">
        <f>IF(Cuestionario!B271="", "", Cuestionario!B271)</f>
        <v/>
      </c>
      <c r="B264" t="str">
        <f>IFERROR(VLOOKUP(Cuestionario!D271,'possible answers'!$A$2:$B$4,2,FALSE), "")</f>
        <v/>
      </c>
    </row>
    <row r="265" spans="1:2" x14ac:dyDescent="0.25">
      <c r="A265" t="str">
        <f>IF(Cuestionario!B272="", "", Cuestionario!B272)</f>
        <v/>
      </c>
      <c r="B265" t="str">
        <f>IFERROR(VLOOKUP(Cuestionario!D272,'possible answers'!$A$2:$B$4,2,FALSE), "")</f>
        <v/>
      </c>
    </row>
    <row r="266" spans="1:2" x14ac:dyDescent="0.25">
      <c r="A266" t="str">
        <f>IF(Cuestionario!B273="", "", Cuestionario!B273)</f>
        <v/>
      </c>
      <c r="B266" t="str">
        <f>IFERROR(VLOOKUP(Cuestionario!D273,'possible answers'!$A$2:$B$4,2,FALSE), "")</f>
        <v/>
      </c>
    </row>
    <row r="267" spans="1:2" x14ac:dyDescent="0.25">
      <c r="A267" t="str">
        <f>IF(Cuestionario!B274="", "", Cuestionario!B274)</f>
        <v/>
      </c>
      <c r="B267" t="str">
        <f>IFERROR(VLOOKUP(Cuestionario!D274,'possible answers'!$A$2:$B$4,2,FALSE), "")</f>
        <v/>
      </c>
    </row>
    <row r="268" spans="1:2" x14ac:dyDescent="0.25">
      <c r="A268" t="str">
        <f>IF(Cuestionario!B275="", "", Cuestionario!B275)</f>
        <v/>
      </c>
      <c r="B268" t="str">
        <f>IFERROR(VLOOKUP(Cuestionario!D275,'possible answers'!$A$2:$B$4,2,FALSE), "")</f>
        <v/>
      </c>
    </row>
    <row r="269" spans="1:2" x14ac:dyDescent="0.25">
      <c r="A269" t="str">
        <f>IF(Cuestionario!B276="", "", Cuestionario!B276)</f>
        <v/>
      </c>
      <c r="B269" t="str">
        <f>IFERROR(VLOOKUP(Cuestionario!D276,'possible answers'!$A$2:$B$4,2,FALSE), "")</f>
        <v/>
      </c>
    </row>
    <row r="270" spans="1:2" x14ac:dyDescent="0.25">
      <c r="A270" t="str">
        <f>IF(Cuestionario!B277="", "", Cuestionario!B277)</f>
        <v/>
      </c>
      <c r="B270" t="str">
        <f>IFERROR(VLOOKUP(Cuestionario!D277,'possible answers'!$A$2:$B$4,2,FALSE), "")</f>
        <v/>
      </c>
    </row>
    <row r="271" spans="1:2" x14ac:dyDescent="0.25">
      <c r="A271" t="str">
        <f>IF(Cuestionario!B278="", "", Cuestionario!B278)</f>
        <v/>
      </c>
      <c r="B271" t="str">
        <f>IFERROR(VLOOKUP(Cuestionario!D278,'possible answers'!$A$2:$B$4,2,FALSE), "")</f>
        <v/>
      </c>
    </row>
    <row r="272" spans="1:2" x14ac:dyDescent="0.25">
      <c r="A272" t="str">
        <f>IF(Cuestionario!B279="", "", Cuestionario!B279)</f>
        <v/>
      </c>
      <c r="B272" t="str">
        <f>IFERROR(VLOOKUP(Cuestionario!D279,'possible answers'!$A$2:$B$4,2,FALSE), "")</f>
        <v/>
      </c>
    </row>
    <row r="273" spans="1:2" x14ac:dyDescent="0.25">
      <c r="A273" t="str">
        <f>IF(Cuestionario!B280="", "", Cuestionario!B280)</f>
        <v/>
      </c>
      <c r="B273" t="str">
        <f>IFERROR(VLOOKUP(Cuestionario!D280,'possible answers'!$A$2:$B$4,2,FALSE), "")</f>
        <v/>
      </c>
    </row>
    <row r="274" spans="1:2" x14ac:dyDescent="0.25">
      <c r="A274" t="str">
        <f>IF(Cuestionario!B281="", "", Cuestionario!B281)</f>
        <v/>
      </c>
      <c r="B274" t="str">
        <f>IFERROR(VLOOKUP(Cuestionario!D281,'possible answers'!$A$2:$B$4,2,FALSE), "")</f>
        <v/>
      </c>
    </row>
    <row r="275" spans="1:2" x14ac:dyDescent="0.25">
      <c r="A275" t="str">
        <f>IF(Cuestionario!B282="", "", Cuestionario!B282)</f>
        <v/>
      </c>
      <c r="B275" t="str">
        <f>IFERROR(VLOOKUP(Cuestionario!D282,'possible answers'!$A$2:$B$4,2,FALSE), "")</f>
        <v/>
      </c>
    </row>
    <row r="276" spans="1:2" x14ac:dyDescent="0.25">
      <c r="A276" t="str">
        <f>IF(Cuestionario!B283="", "", Cuestionario!B283)</f>
        <v/>
      </c>
      <c r="B276" t="str">
        <f>IFERROR(VLOOKUP(Cuestionario!D283,'possible answers'!$A$2:$B$4,2,FALSE), "")</f>
        <v/>
      </c>
    </row>
    <row r="277" spans="1:2" x14ac:dyDescent="0.25">
      <c r="A277" t="str">
        <f>IF(Cuestionario!B284="", "", Cuestionario!B284)</f>
        <v/>
      </c>
      <c r="B277" t="str">
        <f>IFERROR(VLOOKUP(Cuestionario!D284,'possible answers'!$A$2:$B$4,2,FALSE), "")</f>
        <v/>
      </c>
    </row>
    <row r="278" spans="1:2" x14ac:dyDescent="0.25">
      <c r="A278" t="str">
        <f>IF(Cuestionario!B285="", "", Cuestionario!B285)</f>
        <v/>
      </c>
      <c r="B278" t="str">
        <f>IFERROR(VLOOKUP(Cuestionario!D285,'possible answers'!$A$2:$B$4,2,FALSE), "")</f>
        <v/>
      </c>
    </row>
    <row r="279" spans="1:2" x14ac:dyDescent="0.25">
      <c r="A279" t="str">
        <f>IF(Cuestionario!B286="", "", Cuestionario!B286)</f>
        <v/>
      </c>
      <c r="B279" t="str">
        <f>IFERROR(VLOOKUP(Cuestionario!D286,'possible answers'!$A$2:$B$4,2,FALSE), "")</f>
        <v/>
      </c>
    </row>
    <row r="280" spans="1:2" x14ac:dyDescent="0.25">
      <c r="A280" t="str">
        <f>IF(Cuestionario!B287="", "", Cuestionario!B287)</f>
        <v/>
      </c>
      <c r="B280" t="str">
        <f>IFERROR(VLOOKUP(Cuestionario!D287,'possible answers'!$A$2:$B$4,2,FALSE), "")</f>
        <v/>
      </c>
    </row>
    <row r="281" spans="1:2" x14ac:dyDescent="0.25">
      <c r="A281" t="str">
        <f>IF(Cuestionario!B288="", "", Cuestionario!B288)</f>
        <v/>
      </c>
      <c r="B281" t="str">
        <f>IFERROR(VLOOKUP(Cuestionario!D288,'possible answers'!$A$2:$B$4,2,FALSE), "")</f>
        <v/>
      </c>
    </row>
    <row r="282" spans="1:2" x14ac:dyDescent="0.25">
      <c r="A282" t="str">
        <f>IF(Cuestionario!B289="", "", Cuestionario!B289)</f>
        <v/>
      </c>
      <c r="B282" t="str">
        <f>IFERROR(VLOOKUP(Cuestionario!D289,'possible answers'!$A$2:$B$4,2,FALSE), "")</f>
        <v/>
      </c>
    </row>
    <row r="283" spans="1:2" x14ac:dyDescent="0.25">
      <c r="A283" t="str">
        <f>IF(Cuestionario!B290="", "", Cuestionario!B290)</f>
        <v/>
      </c>
      <c r="B283" t="str">
        <f>IFERROR(VLOOKUP(Cuestionario!D290,'possible answers'!$A$2:$B$4,2,FALSE), "")</f>
        <v/>
      </c>
    </row>
    <row r="284" spans="1:2" x14ac:dyDescent="0.25">
      <c r="A284" t="str">
        <f>IF(Cuestionario!B291="", "", Cuestionario!B291)</f>
        <v/>
      </c>
      <c r="B284" t="str">
        <f>IFERROR(VLOOKUP(Cuestionario!D291,'possible answers'!$A$2:$B$4,2,FALSE), "")</f>
        <v/>
      </c>
    </row>
    <row r="285" spans="1:2" x14ac:dyDescent="0.25">
      <c r="A285" t="str">
        <f>IF(Cuestionario!B292="", "", Cuestionario!B292)</f>
        <v/>
      </c>
      <c r="B285" t="str">
        <f>IFERROR(VLOOKUP(Cuestionario!D292,'possible answers'!$A$2:$B$4,2,FALSE), "")</f>
        <v/>
      </c>
    </row>
    <row r="286" spans="1:2" x14ac:dyDescent="0.25">
      <c r="A286" t="str">
        <f>IF(Cuestionario!B293="", "", Cuestionario!B293)</f>
        <v/>
      </c>
      <c r="B286" t="str">
        <f>IFERROR(VLOOKUP(Cuestionario!D293,'possible answers'!$A$2:$B$4,2,FALSE), "")</f>
        <v/>
      </c>
    </row>
    <row r="287" spans="1:2" x14ac:dyDescent="0.25">
      <c r="A287" t="str">
        <f>IF(Cuestionario!B294="", "", Cuestionario!B294)</f>
        <v/>
      </c>
      <c r="B287" t="str">
        <f>IFERROR(VLOOKUP(Cuestionario!D294,'possible answers'!$A$2:$B$4,2,FALSE), "")</f>
        <v/>
      </c>
    </row>
    <row r="288" spans="1:2" x14ac:dyDescent="0.25">
      <c r="A288" t="str">
        <f>IF(Cuestionario!B295="", "", Cuestionario!B295)</f>
        <v/>
      </c>
      <c r="B288" t="str">
        <f>IFERROR(VLOOKUP(Cuestionario!D295,'possible answers'!$A$2:$B$4,2,FALSE), "")</f>
        <v/>
      </c>
    </row>
    <row r="289" spans="1:2" x14ac:dyDescent="0.25">
      <c r="A289" t="str">
        <f>IF(Cuestionario!B296="", "", Cuestionario!B296)</f>
        <v/>
      </c>
      <c r="B289" t="str">
        <f>IFERROR(VLOOKUP(Cuestionario!D296,'possible answers'!$A$2:$B$4,2,FALSE), "")</f>
        <v/>
      </c>
    </row>
    <row r="290" spans="1:2" x14ac:dyDescent="0.25">
      <c r="A290" t="str">
        <f>IF(Cuestionario!B297="", "", Cuestionario!B297)</f>
        <v/>
      </c>
      <c r="B290" t="str">
        <f>IFERROR(VLOOKUP(Cuestionario!D297,'possible answers'!$A$2:$B$4,2,FALSE), "")</f>
        <v/>
      </c>
    </row>
    <row r="291" spans="1:2" x14ac:dyDescent="0.25">
      <c r="A291" t="str">
        <f>IF(Cuestionario!B298="", "", Cuestionario!B298)</f>
        <v/>
      </c>
      <c r="B291" t="str">
        <f>IFERROR(VLOOKUP(Cuestionario!D298,'possible answers'!$A$2:$B$4,2,FALSE), "")</f>
        <v/>
      </c>
    </row>
    <row r="292" spans="1:2" x14ac:dyDescent="0.25">
      <c r="A292" t="str">
        <f>IF(Cuestionario!B299="", "", Cuestionario!B299)</f>
        <v/>
      </c>
      <c r="B292" t="str">
        <f>IFERROR(VLOOKUP(Cuestionario!D299,'possible answers'!$A$2:$B$4,2,FALSE), "")</f>
        <v/>
      </c>
    </row>
    <row r="293" spans="1:2" x14ac:dyDescent="0.25">
      <c r="A293" t="str">
        <f>IF(Cuestionario!B300="", "", Cuestionario!B300)</f>
        <v/>
      </c>
      <c r="B293" t="str">
        <f>IFERROR(VLOOKUP(Cuestionario!D300,'possible answers'!$A$2:$B$4,2,FALSE), "")</f>
        <v/>
      </c>
    </row>
    <row r="294" spans="1:2" x14ac:dyDescent="0.25">
      <c r="A294" t="str">
        <f>IF(Cuestionario!B301="", "", Cuestionario!B301)</f>
        <v/>
      </c>
      <c r="B294" t="str">
        <f>IFERROR(VLOOKUP(Cuestionario!D301,'possible answers'!$A$2:$B$4,2,FALSE), "")</f>
        <v/>
      </c>
    </row>
    <row r="295" spans="1:2" x14ac:dyDescent="0.25">
      <c r="A295" t="str">
        <f>IF(Cuestionario!B302="", "", Cuestionario!B302)</f>
        <v/>
      </c>
      <c r="B295" t="str">
        <f>IFERROR(VLOOKUP(Cuestionario!D302,'possible answers'!$A$2:$B$4,2,FALSE), "")</f>
        <v/>
      </c>
    </row>
    <row r="296" spans="1:2" x14ac:dyDescent="0.25">
      <c r="A296" t="str">
        <f>IF(Cuestionario!B303="", "", Cuestionario!B303)</f>
        <v/>
      </c>
      <c r="B296" t="str">
        <f>IFERROR(VLOOKUP(Cuestionario!D303,'possible answers'!$A$2:$B$4,2,FALSE), "")</f>
        <v/>
      </c>
    </row>
    <row r="297" spans="1:2" x14ac:dyDescent="0.25">
      <c r="A297" t="str">
        <f>IF(Cuestionario!B304="", "", Cuestionario!B304)</f>
        <v/>
      </c>
      <c r="B297" t="str">
        <f>IFERROR(VLOOKUP(Cuestionario!D304,'possible answers'!$A$2:$B$4,2,FALSE), "")</f>
        <v/>
      </c>
    </row>
    <row r="298" spans="1:2" x14ac:dyDescent="0.25">
      <c r="A298" t="str">
        <f>IF(Cuestionario!B305="", "", Cuestionario!B305)</f>
        <v/>
      </c>
      <c r="B298" t="str">
        <f>IFERROR(VLOOKUP(Cuestionario!D305,'possible answers'!$A$2:$B$4,2,FALSE), "")</f>
        <v/>
      </c>
    </row>
    <row r="299" spans="1:2" x14ac:dyDescent="0.25">
      <c r="A299" t="str">
        <f>IF(Cuestionario!B306="", "", Cuestionario!B306)</f>
        <v/>
      </c>
      <c r="B299" t="str">
        <f>IFERROR(VLOOKUP(Cuestionario!D306,'possible answers'!$A$2:$B$4,2,FALSE), "")</f>
        <v/>
      </c>
    </row>
    <row r="300" spans="1:2" x14ac:dyDescent="0.25">
      <c r="A300" t="str">
        <f>IF(Cuestionario!B307="", "", Cuestionario!B307)</f>
        <v/>
      </c>
      <c r="B300" t="str">
        <f>IFERROR(VLOOKUP(Cuestionario!D307,'possible answers'!$A$2:$B$4,2,FALSE), "")</f>
        <v/>
      </c>
    </row>
    <row r="301" spans="1:2" x14ac:dyDescent="0.25">
      <c r="A301" t="str">
        <f>IF(Cuestionario!B308="", "", Cuestionario!B308)</f>
        <v/>
      </c>
      <c r="B301" t="str">
        <f>IFERROR(VLOOKUP(Cuestionario!D308,'possible answers'!$A$2:$B$4,2,FALSE), "")</f>
        <v/>
      </c>
    </row>
    <row r="302" spans="1:2" x14ac:dyDescent="0.25">
      <c r="A302" t="str">
        <f>IF(Cuestionario!B309="", "", Cuestionario!B309)</f>
        <v/>
      </c>
      <c r="B302" t="str">
        <f>IFERROR(VLOOKUP(Cuestionario!D309,'possible answers'!$A$2:$B$4,2,FALSE), "")</f>
        <v/>
      </c>
    </row>
    <row r="303" spans="1:2" x14ac:dyDescent="0.25">
      <c r="A303" t="str">
        <f>IF(Cuestionario!B310="", "", Cuestionario!B310)</f>
        <v/>
      </c>
      <c r="B303" t="str">
        <f>IFERROR(VLOOKUP(Cuestionario!D310,'possible answers'!$A$2:$B$4,2,FALSE), "")</f>
        <v/>
      </c>
    </row>
    <row r="304" spans="1:2" x14ac:dyDescent="0.25">
      <c r="A304" t="str">
        <f>IF(Cuestionario!B311="", "", Cuestionario!B311)</f>
        <v/>
      </c>
      <c r="B304" t="str">
        <f>IFERROR(VLOOKUP(Cuestionario!D311,'possible answers'!$A$2:$B$4,2,FALSE), "")</f>
        <v/>
      </c>
    </row>
    <row r="305" spans="1:2" x14ac:dyDescent="0.25">
      <c r="A305" t="str">
        <f>IF(Cuestionario!B312="", "", Cuestionario!B312)</f>
        <v/>
      </c>
      <c r="B305" t="str">
        <f>IFERROR(VLOOKUP(Cuestionario!D312,'possible answers'!$A$2:$B$4,2,FALSE), "")</f>
        <v/>
      </c>
    </row>
    <row r="306" spans="1:2" x14ac:dyDescent="0.25">
      <c r="A306" t="str">
        <f>IF(Cuestionario!B313="", "", Cuestionario!B313)</f>
        <v/>
      </c>
      <c r="B306" t="str">
        <f>IFERROR(VLOOKUP(Cuestionario!D313,'possible answers'!$A$2:$B$4,2,FALSE), "")</f>
        <v/>
      </c>
    </row>
    <row r="307" spans="1:2" x14ac:dyDescent="0.25">
      <c r="A307" t="str">
        <f>IF(Cuestionario!B314="", "", Cuestionario!B314)</f>
        <v/>
      </c>
      <c r="B307" t="str">
        <f>IFERROR(VLOOKUP(Cuestionario!D314,'possible answers'!$A$2:$B$4,2,FALSE), "")</f>
        <v/>
      </c>
    </row>
    <row r="308" spans="1:2" x14ac:dyDescent="0.25">
      <c r="A308" t="str">
        <f>IF(Cuestionario!B315="", "", Cuestionario!B315)</f>
        <v/>
      </c>
      <c r="B308" t="str">
        <f>IFERROR(VLOOKUP(Cuestionario!D315,'possible answers'!$A$2:$B$4,2,FALSE), "")</f>
        <v/>
      </c>
    </row>
    <row r="309" spans="1:2" x14ac:dyDescent="0.25">
      <c r="A309" t="str">
        <f>IF(Cuestionario!B316="", "", Cuestionario!B316)</f>
        <v/>
      </c>
      <c r="B309" t="str">
        <f>IFERROR(VLOOKUP(Cuestionario!D316,'possible answers'!$A$2:$B$4,2,FALSE), "")</f>
        <v/>
      </c>
    </row>
    <row r="310" spans="1:2" x14ac:dyDescent="0.25">
      <c r="A310" t="str">
        <f>IF(Cuestionario!B317="", "", Cuestionario!B317)</f>
        <v/>
      </c>
      <c r="B310" t="str">
        <f>IFERROR(VLOOKUP(Cuestionario!D317,'possible answers'!$A$2:$B$4,2,FALSE), "")</f>
        <v/>
      </c>
    </row>
    <row r="311" spans="1:2" x14ac:dyDescent="0.25">
      <c r="A311" t="str">
        <f>IF(Cuestionario!B318="", "", Cuestionario!B318)</f>
        <v/>
      </c>
      <c r="B311" t="str">
        <f>IFERROR(VLOOKUP(Cuestionario!D318,'possible answers'!$A$2:$B$4,2,FALSE), "")</f>
        <v/>
      </c>
    </row>
    <row r="312" spans="1:2" x14ac:dyDescent="0.25">
      <c r="A312" t="str">
        <f>IF(Cuestionario!B319="", "", Cuestionario!B319)</f>
        <v/>
      </c>
      <c r="B312" t="str">
        <f>IFERROR(VLOOKUP(Cuestionario!D319,'possible answers'!$A$2:$B$4,2,FALSE), "")</f>
        <v/>
      </c>
    </row>
    <row r="313" spans="1:2" x14ac:dyDescent="0.25">
      <c r="A313" t="str">
        <f>IF(Cuestionario!B320="", "", Cuestionario!B320)</f>
        <v/>
      </c>
      <c r="B313" t="str">
        <f>IFERROR(VLOOKUP(Cuestionario!D320,'possible answers'!$A$2:$B$4,2,FALSE), "")</f>
        <v/>
      </c>
    </row>
    <row r="314" spans="1:2" x14ac:dyDescent="0.25">
      <c r="A314" t="str">
        <f>IF(Cuestionario!B321="", "", Cuestionario!B321)</f>
        <v/>
      </c>
      <c r="B314" t="str">
        <f>IFERROR(VLOOKUP(Cuestionario!D321,'possible answers'!$A$2:$B$4,2,FALSE), "")</f>
        <v/>
      </c>
    </row>
    <row r="315" spans="1:2" x14ac:dyDescent="0.25">
      <c r="A315" t="str">
        <f>IF(Cuestionario!B322="", "", Cuestionario!B322)</f>
        <v/>
      </c>
      <c r="B315" t="str">
        <f>IFERROR(VLOOKUP(Cuestionario!D322,'possible answers'!$A$2:$B$4,2,FALSE), "")</f>
        <v/>
      </c>
    </row>
    <row r="316" spans="1:2" x14ac:dyDescent="0.25">
      <c r="A316" t="str">
        <f>IF(Cuestionario!B323="", "", Cuestionario!B323)</f>
        <v/>
      </c>
      <c r="B316" t="str">
        <f>IFERROR(VLOOKUP(Cuestionario!D323,'possible answers'!$A$2:$B$4,2,FALSE), "")</f>
        <v/>
      </c>
    </row>
    <row r="317" spans="1:2" x14ac:dyDescent="0.25">
      <c r="A317" t="str">
        <f>IF(Cuestionario!B324="", "", Cuestionario!B324)</f>
        <v/>
      </c>
      <c r="B317" t="str">
        <f>IFERROR(VLOOKUP(Cuestionario!D324,'possible answers'!$A$2:$B$4,2,FALSE), "")</f>
        <v/>
      </c>
    </row>
    <row r="318" spans="1:2" x14ac:dyDescent="0.25">
      <c r="A318" t="str">
        <f>IF(Cuestionario!B325="", "", Cuestionario!B325)</f>
        <v/>
      </c>
      <c r="B318" t="str">
        <f>IFERROR(VLOOKUP(Cuestionario!D325,'possible answers'!$A$2:$B$4,2,FALSE), "")</f>
        <v/>
      </c>
    </row>
    <row r="319" spans="1:2" x14ac:dyDescent="0.25">
      <c r="A319" t="str">
        <f>IF(Cuestionario!B326="", "", Cuestionario!B326)</f>
        <v/>
      </c>
      <c r="B319" t="str">
        <f>IFERROR(VLOOKUP(Cuestionario!D326,'possible answers'!$A$2:$B$4,2,FALSE), "")</f>
        <v/>
      </c>
    </row>
    <row r="320" spans="1:2" x14ac:dyDescent="0.25">
      <c r="A320" t="str">
        <f>IF(Cuestionario!B327="", "", Cuestionario!B327)</f>
        <v/>
      </c>
      <c r="B320" t="str">
        <f>IFERROR(VLOOKUP(Cuestionario!D327,'possible answers'!$A$2:$B$4,2,FALSE), "")</f>
        <v/>
      </c>
    </row>
    <row r="321" spans="1:2" x14ac:dyDescent="0.25">
      <c r="A321" t="str">
        <f>IF(Cuestionario!B328="", "", Cuestionario!B328)</f>
        <v/>
      </c>
      <c r="B321" t="str">
        <f>IFERROR(VLOOKUP(Cuestionario!D328,'possible answers'!$A$2:$B$4,2,FALSE), "")</f>
        <v/>
      </c>
    </row>
    <row r="322" spans="1:2" x14ac:dyDescent="0.25">
      <c r="A322" t="str">
        <f>IF(Cuestionario!B329="", "", Cuestionario!B329)</f>
        <v/>
      </c>
      <c r="B322" t="str">
        <f>IFERROR(VLOOKUP(Cuestionario!D329,'possible answers'!$A$2:$B$4,2,FALSE), "")</f>
        <v/>
      </c>
    </row>
    <row r="323" spans="1:2" x14ac:dyDescent="0.25">
      <c r="A323" t="str">
        <f>IF(Cuestionario!B330="", "", Cuestionario!B330)</f>
        <v/>
      </c>
      <c r="B323" t="str">
        <f>IFERROR(VLOOKUP(Cuestionario!D330,'possible answers'!$A$2:$B$4,2,FALSE), "")</f>
        <v/>
      </c>
    </row>
    <row r="324" spans="1:2" x14ac:dyDescent="0.25">
      <c r="A324" t="str">
        <f>IF(Cuestionario!B331="", "", Cuestionario!B331)</f>
        <v/>
      </c>
      <c r="B324" t="str">
        <f>IFERROR(VLOOKUP(Cuestionario!D331,'possible answers'!$A$2:$B$4,2,FALSE), "")</f>
        <v/>
      </c>
    </row>
    <row r="325" spans="1:2" x14ac:dyDescent="0.25">
      <c r="A325" t="str">
        <f>IF(Cuestionario!B332="", "", Cuestionario!B332)</f>
        <v/>
      </c>
      <c r="B325" t="str">
        <f>IFERROR(VLOOKUP(Cuestionario!D332,'possible answers'!$A$2:$B$4,2,FALSE), "")</f>
        <v/>
      </c>
    </row>
    <row r="326" spans="1:2" x14ac:dyDescent="0.25">
      <c r="A326" t="str">
        <f>IF(Cuestionario!B333="", "", Cuestionario!B333)</f>
        <v/>
      </c>
      <c r="B326" t="str">
        <f>IFERROR(VLOOKUP(Cuestionario!D333,'possible answers'!$A$2:$B$4,2,FALSE), "")</f>
        <v/>
      </c>
    </row>
    <row r="327" spans="1:2" x14ac:dyDescent="0.25">
      <c r="A327" t="str">
        <f>IF(Cuestionario!B334="", "", Cuestionario!B334)</f>
        <v/>
      </c>
      <c r="B327" t="str">
        <f>IFERROR(VLOOKUP(Cuestionario!D334,'possible answers'!$A$2:$B$4,2,FALSE), "")</f>
        <v/>
      </c>
    </row>
    <row r="328" spans="1:2" x14ac:dyDescent="0.25">
      <c r="A328" t="str">
        <f>IF(Cuestionario!B335="", "", Cuestionario!B335)</f>
        <v/>
      </c>
      <c r="B328" t="str">
        <f>IFERROR(VLOOKUP(Cuestionario!D335,'possible answers'!$A$2:$B$4,2,FALSE), "")</f>
        <v/>
      </c>
    </row>
    <row r="329" spans="1:2" x14ac:dyDescent="0.25">
      <c r="A329" t="str">
        <f>IF(Cuestionario!B336="", "", Cuestionario!B336)</f>
        <v/>
      </c>
      <c r="B329" t="str">
        <f>IFERROR(VLOOKUP(Cuestionario!D336,'possible answers'!$A$2:$B$4,2,FALSE), "")</f>
        <v/>
      </c>
    </row>
    <row r="330" spans="1:2" x14ac:dyDescent="0.25">
      <c r="A330" t="str">
        <f>IF(Cuestionario!B337="", "", Cuestionario!B337)</f>
        <v/>
      </c>
      <c r="B330" t="str">
        <f>IFERROR(VLOOKUP(Cuestionario!D337,'possible answers'!$A$2:$B$4,2,FALSE), "")</f>
        <v/>
      </c>
    </row>
    <row r="331" spans="1:2" x14ac:dyDescent="0.25">
      <c r="A331" t="str">
        <f>IF(Cuestionario!B338="", "", Cuestionario!B338)</f>
        <v/>
      </c>
      <c r="B331" t="str">
        <f>IFERROR(VLOOKUP(Cuestionario!D338,'possible answers'!$A$2:$B$4,2,FALSE), "")</f>
        <v/>
      </c>
    </row>
    <row r="332" spans="1:2" x14ac:dyDescent="0.25">
      <c r="A332" t="str">
        <f>IF(Cuestionario!B339="", "", Cuestionario!B339)</f>
        <v/>
      </c>
      <c r="B332" t="str">
        <f>IFERROR(VLOOKUP(Cuestionario!D339,'possible answers'!$A$2:$B$4,2,FALSE), "")</f>
        <v/>
      </c>
    </row>
    <row r="333" spans="1:2" x14ac:dyDescent="0.25">
      <c r="A333" t="str">
        <f>IF(Cuestionario!B340="", "", Cuestionario!B340)</f>
        <v/>
      </c>
      <c r="B333" t="str">
        <f>IFERROR(VLOOKUP(Cuestionario!D340,'possible answers'!$A$2:$B$4,2,FALSE), "")</f>
        <v/>
      </c>
    </row>
    <row r="334" spans="1:2" x14ac:dyDescent="0.25">
      <c r="A334" t="str">
        <f>IF(Cuestionario!B341="", "", Cuestionario!B341)</f>
        <v/>
      </c>
      <c r="B334" t="str">
        <f>IFERROR(VLOOKUP(Cuestionario!D341,'possible answers'!$A$2:$B$4,2,FALSE), "")</f>
        <v/>
      </c>
    </row>
    <row r="335" spans="1:2" x14ac:dyDescent="0.25">
      <c r="A335" t="str">
        <f>IF(Cuestionario!B342="", "", Cuestionario!B342)</f>
        <v/>
      </c>
      <c r="B335" t="str">
        <f>IFERROR(VLOOKUP(Cuestionario!D342,'possible answers'!$A$2:$B$4,2,FALSE), "")</f>
        <v/>
      </c>
    </row>
    <row r="336" spans="1:2" x14ac:dyDescent="0.25">
      <c r="A336" t="str">
        <f>IF(Cuestionario!B343="", "", Cuestionario!B343)</f>
        <v/>
      </c>
      <c r="B336" t="str">
        <f>IFERROR(VLOOKUP(Cuestionario!D343,'possible answers'!$A$2:$B$4,2,FALSE), "")</f>
        <v/>
      </c>
    </row>
    <row r="337" spans="1:2" x14ac:dyDescent="0.25">
      <c r="A337" t="str">
        <f>IF(Cuestionario!B344="", "", Cuestionario!B344)</f>
        <v/>
      </c>
      <c r="B337" t="str">
        <f>IFERROR(VLOOKUP(Cuestionario!D344,'possible answers'!$A$2:$B$4,2,FALSE), "")</f>
        <v/>
      </c>
    </row>
    <row r="338" spans="1:2" x14ac:dyDescent="0.25">
      <c r="A338" t="str">
        <f>IF(Cuestionario!B345="", "", Cuestionario!B345)</f>
        <v/>
      </c>
      <c r="B338" t="str">
        <f>IFERROR(VLOOKUP(Cuestionario!D345,'possible answers'!$A$2:$B$4,2,FALSE), "")</f>
        <v/>
      </c>
    </row>
    <row r="339" spans="1:2" x14ac:dyDescent="0.25">
      <c r="A339" t="str">
        <f>IF(Cuestionario!B346="", "", Cuestionario!B346)</f>
        <v/>
      </c>
      <c r="B339" t="str">
        <f>IFERROR(VLOOKUP(Cuestionario!D346,'possible answers'!$A$2:$B$4,2,FALSE), "")</f>
        <v/>
      </c>
    </row>
    <row r="340" spans="1:2" x14ac:dyDescent="0.25">
      <c r="A340" t="str">
        <f>IF(Cuestionario!B347="", "", Cuestionario!B347)</f>
        <v/>
      </c>
      <c r="B340" t="str">
        <f>IFERROR(VLOOKUP(Cuestionario!D347,'possible answers'!$A$2:$B$4,2,FALSE), "")</f>
        <v/>
      </c>
    </row>
    <row r="341" spans="1:2" x14ac:dyDescent="0.25">
      <c r="A341" t="str">
        <f>IF(Cuestionario!B348="", "", Cuestionario!B348)</f>
        <v/>
      </c>
      <c r="B341" t="str">
        <f>IFERROR(VLOOKUP(Cuestionario!D348,'possible answers'!$A$2:$B$4,2,FALSE), "")</f>
        <v/>
      </c>
    </row>
    <row r="342" spans="1:2" x14ac:dyDescent="0.25">
      <c r="A342" t="str">
        <f>IF(Cuestionario!B349="", "", Cuestionario!B349)</f>
        <v/>
      </c>
      <c r="B342" t="str">
        <f>IFERROR(VLOOKUP(Cuestionario!D349,'possible answers'!$A$2:$B$4,2,FALSE), "")</f>
        <v/>
      </c>
    </row>
    <row r="343" spans="1:2" x14ac:dyDescent="0.25">
      <c r="A343" t="str">
        <f>IF(Cuestionario!B350="", "", Cuestionario!B350)</f>
        <v/>
      </c>
      <c r="B343" t="str">
        <f>IFERROR(VLOOKUP(Cuestionario!D350,'possible answers'!$A$2:$B$4,2,FALSE), "")</f>
        <v/>
      </c>
    </row>
    <row r="344" spans="1:2" x14ac:dyDescent="0.25">
      <c r="A344" t="str">
        <f>IF(Cuestionario!B351="", "", Cuestionario!B351)</f>
        <v/>
      </c>
      <c r="B344" t="str">
        <f>IFERROR(VLOOKUP(Cuestionario!D351,'possible answers'!$A$2:$B$4,2,FALSE), "")</f>
        <v/>
      </c>
    </row>
    <row r="345" spans="1:2" x14ac:dyDescent="0.25">
      <c r="A345" t="str">
        <f>IF(Cuestionario!B352="", "", Cuestionario!B352)</f>
        <v/>
      </c>
      <c r="B345" t="str">
        <f>IFERROR(VLOOKUP(Cuestionario!D352,'possible answers'!$A$2:$B$4,2,FALSE), "")</f>
        <v/>
      </c>
    </row>
    <row r="346" spans="1:2" x14ac:dyDescent="0.25">
      <c r="A346" t="str">
        <f>IF(Cuestionario!B353="", "", Cuestionario!B353)</f>
        <v/>
      </c>
      <c r="B346" t="str">
        <f>IFERROR(VLOOKUP(Cuestionario!D353,'possible answers'!$A$2:$B$4,2,FALSE), "")</f>
        <v/>
      </c>
    </row>
    <row r="347" spans="1:2" x14ac:dyDescent="0.25">
      <c r="A347" t="str">
        <f>IF(Cuestionario!B354="", "", Cuestionario!B354)</f>
        <v/>
      </c>
      <c r="B347" t="str">
        <f>IFERROR(VLOOKUP(Cuestionario!D354,'possible answers'!$A$2:$B$4,2,FALSE), "")</f>
        <v/>
      </c>
    </row>
    <row r="348" spans="1:2" x14ac:dyDescent="0.25">
      <c r="A348" t="str">
        <f>IF(Cuestionario!B355="", "", Cuestionario!B355)</f>
        <v/>
      </c>
      <c r="B348" t="str">
        <f>IFERROR(VLOOKUP(Cuestionario!D355,'possible answers'!$A$2:$B$4,2,FALSE), "")</f>
        <v/>
      </c>
    </row>
    <row r="349" spans="1:2" x14ac:dyDescent="0.25">
      <c r="A349" t="str">
        <f>IF(Cuestionario!B356="", "", Cuestionario!B356)</f>
        <v/>
      </c>
      <c r="B349" t="str">
        <f>IFERROR(VLOOKUP(Cuestionario!D356,'possible answers'!$A$2:$B$4,2,FALSE), "")</f>
        <v/>
      </c>
    </row>
    <row r="350" spans="1:2" x14ac:dyDescent="0.25">
      <c r="A350" t="str">
        <f>IF(Cuestionario!B357="", "", Cuestionario!B357)</f>
        <v/>
      </c>
      <c r="B350" t="str">
        <f>IFERROR(VLOOKUP(Cuestionario!D357,'possible answers'!$A$2:$B$4,2,FALSE), "")</f>
        <v/>
      </c>
    </row>
    <row r="351" spans="1:2" x14ac:dyDescent="0.25">
      <c r="A351" t="str">
        <f>IF(Cuestionario!B358="", "", Cuestionario!B358)</f>
        <v/>
      </c>
      <c r="B351" t="str">
        <f>IFERROR(VLOOKUP(Cuestionario!D358,'possible answers'!$A$2:$B$4,2,FALSE), "")</f>
        <v/>
      </c>
    </row>
    <row r="352" spans="1:2" x14ac:dyDescent="0.25">
      <c r="A352" t="str">
        <f>IF(Cuestionario!B359="", "", Cuestionario!B359)</f>
        <v/>
      </c>
      <c r="B352" t="str">
        <f>IFERROR(VLOOKUP(Cuestionario!D359,'possible answers'!$A$2:$B$4,2,FALSE), "")</f>
        <v/>
      </c>
    </row>
    <row r="353" spans="1:2" x14ac:dyDescent="0.25">
      <c r="A353" t="str">
        <f>IF(Cuestionario!B360="", "", Cuestionario!B360)</f>
        <v/>
      </c>
      <c r="B353" t="str">
        <f>IFERROR(VLOOKUP(Cuestionario!D360,'possible answers'!$A$2:$B$4,2,FALSE), "")</f>
        <v/>
      </c>
    </row>
    <row r="354" spans="1:2" x14ac:dyDescent="0.25">
      <c r="A354" t="str">
        <f>IF(Cuestionario!B361="", "", Cuestionario!B361)</f>
        <v/>
      </c>
      <c r="B354" t="str">
        <f>IFERROR(VLOOKUP(Cuestionario!D361,'possible answers'!$A$2:$B$4,2,FALSE), "")</f>
        <v/>
      </c>
    </row>
    <row r="355" spans="1:2" x14ac:dyDescent="0.25">
      <c r="A355" t="str">
        <f>IF(Cuestionario!B362="", "", Cuestionario!B362)</f>
        <v/>
      </c>
      <c r="B355" t="str">
        <f>IFERROR(VLOOKUP(Cuestionario!D362,'possible answers'!$A$2:$B$4,2,FALSE), "")</f>
        <v/>
      </c>
    </row>
    <row r="356" spans="1:2" x14ac:dyDescent="0.25">
      <c r="A356" t="str">
        <f>IF(Cuestionario!B363="", "", Cuestionario!B363)</f>
        <v/>
      </c>
      <c r="B356" t="str">
        <f>IFERROR(VLOOKUP(Cuestionario!D363,'possible answers'!$A$2:$B$4,2,FALSE), "")</f>
        <v/>
      </c>
    </row>
    <row r="357" spans="1:2" x14ac:dyDescent="0.25">
      <c r="A357" t="str">
        <f>IF(Cuestionario!B364="", "", Cuestionario!B364)</f>
        <v/>
      </c>
      <c r="B357" t="str">
        <f>IFERROR(VLOOKUP(Cuestionario!D364,'possible answers'!$A$2:$B$4,2,FALSE), "")</f>
        <v/>
      </c>
    </row>
    <row r="358" spans="1:2" x14ac:dyDescent="0.25">
      <c r="A358" t="str">
        <f>IF(Cuestionario!B365="", "", Cuestionario!B365)</f>
        <v/>
      </c>
      <c r="B358" t="str">
        <f>IFERROR(VLOOKUP(Cuestionario!D365,'possible answers'!$A$2:$B$4,2,FALSE), "")</f>
        <v/>
      </c>
    </row>
    <row r="359" spans="1:2" x14ac:dyDescent="0.25">
      <c r="A359" t="str">
        <f>IF(Cuestionario!B366="", "", Cuestionario!B366)</f>
        <v/>
      </c>
      <c r="B359" t="str">
        <f>IFERROR(VLOOKUP(Cuestionario!D366,'possible answers'!$A$2:$B$4,2,FALSE), "")</f>
        <v/>
      </c>
    </row>
    <row r="360" spans="1:2" x14ac:dyDescent="0.25">
      <c r="A360" t="str">
        <f>IF(Cuestionario!B367="", "", Cuestionario!B367)</f>
        <v/>
      </c>
      <c r="B360" t="str">
        <f>IFERROR(VLOOKUP(Cuestionario!D367,'possible answers'!$A$2:$B$4,2,FALSE), "")</f>
        <v/>
      </c>
    </row>
    <row r="361" spans="1:2" x14ac:dyDescent="0.25">
      <c r="A361" t="str">
        <f>IF(Cuestionario!B368="", "", Cuestionario!B368)</f>
        <v/>
      </c>
      <c r="B361" t="str">
        <f>IFERROR(VLOOKUP(Cuestionario!D368,'possible answers'!$A$2:$B$4,2,FALSE), "")</f>
        <v/>
      </c>
    </row>
    <row r="362" spans="1:2" x14ac:dyDescent="0.25">
      <c r="A362" t="str">
        <f>IF(Cuestionario!B369="", "", Cuestionario!B369)</f>
        <v/>
      </c>
      <c r="B362" t="str">
        <f>IFERROR(VLOOKUP(Cuestionario!D369,'possible answers'!$A$2:$B$4,2,FALSE), "")</f>
        <v/>
      </c>
    </row>
    <row r="363" spans="1:2" x14ac:dyDescent="0.25">
      <c r="A363" t="str">
        <f>IF(Cuestionario!B370="", "", Cuestionario!B370)</f>
        <v/>
      </c>
      <c r="B363" t="str">
        <f>IFERROR(VLOOKUP(Cuestionario!D370,'possible answers'!$A$2:$B$4,2,FALSE), "")</f>
        <v/>
      </c>
    </row>
    <row r="364" spans="1:2" x14ac:dyDescent="0.25">
      <c r="A364" t="str">
        <f>IF(Cuestionario!B371="", "", Cuestionario!B371)</f>
        <v/>
      </c>
      <c r="B364" t="str">
        <f>IFERROR(VLOOKUP(Cuestionario!D371,'possible answers'!$A$2:$B$4,2,FALSE), "")</f>
        <v/>
      </c>
    </row>
    <row r="365" spans="1:2" x14ac:dyDescent="0.25">
      <c r="A365" t="str">
        <f>IF(Cuestionario!B372="", "", Cuestionario!B372)</f>
        <v/>
      </c>
      <c r="B365" t="str">
        <f>IFERROR(VLOOKUP(Cuestionario!D372,'possible answers'!$A$2:$B$4,2,FALSE), "")</f>
        <v/>
      </c>
    </row>
    <row r="366" spans="1:2" x14ac:dyDescent="0.25">
      <c r="A366" t="str">
        <f>IF(Cuestionario!B373="", "", Cuestionario!B373)</f>
        <v/>
      </c>
      <c r="B366" t="str">
        <f>IFERROR(VLOOKUP(Cuestionario!D373,'possible answers'!$A$2:$B$4,2,FALSE), "")</f>
        <v/>
      </c>
    </row>
    <row r="367" spans="1:2" x14ac:dyDescent="0.25">
      <c r="A367" t="str">
        <f>IF(Cuestionario!B374="", "", Cuestionario!B374)</f>
        <v/>
      </c>
      <c r="B367" t="str">
        <f>IFERROR(VLOOKUP(Cuestionario!D374,'possible answers'!$A$2:$B$4,2,FALSE), "")</f>
        <v/>
      </c>
    </row>
    <row r="368" spans="1:2" x14ac:dyDescent="0.25">
      <c r="A368" t="str">
        <f>IF(Cuestionario!B375="", "", Cuestionario!B375)</f>
        <v/>
      </c>
      <c r="B368" t="str">
        <f>IFERROR(VLOOKUP(Cuestionario!D375,'possible answers'!$A$2:$B$4,2,FALSE), "")</f>
        <v/>
      </c>
    </row>
    <row r="369" spans="1:2" x14ac:dyDescent="0.25">
      <c r="A369" t="str">
        <f>IF(Cuestionario!B376="", "", Cuestionario!B376)</f>
        <v/>
      </c>
      <c r="B369" t="str">
        <f>IFERROR(VLOOKUP(Cuestionario!D376,'possible answers'!$A$2:$B$4,2,FALSE), "")</f>
        <v/>
      </c>
    </row>
    <row r="370" spans="1:2" x14ac:dyDescent="0.25">
      <c r="A370" t="str">
        <f>IF(Cuestionario!B377="", "", Cuestionario!B377)</f>
        <v/>
      </c>
      <c r="B370" t="str">
        <f>IFERROR(VLOOKUP(Cuestionario!D377,'possible answers'!$A$2:$B$4,2,FALSE), "")</f>
        <v/>
      </c>
    </row>
    <row r="371" spans="1:2" x14ac:dyDescent="0.25">
      <c r="A371" t="str">
        <f>IF(Cuestionario!B378="", "", Cuestionario!B378)</f>
        <v/>
      </c>
      <c r="B371" t="str">
        <f>IFERROR(VLOOKUP(Cuestionario!D378,'possible answers'!$A$2:$B$4,2,FALSE), "")</f>
        <v/>
      </c>
    </row>
    <row r="372" spans="1:2" x14ac:dyDescent="0.25">
      <c r="A372" t="str">
        <f>IF(Cuestionario!B379="", "", Cuestionario!B379)</f>
        <v/>
      </c>
      <c r="B372" t="str">
        <f>IFERROR(VLOOKUP(Cuestionario!D379,'possible answers'!$A$2:$B$4,2,FALSE), "")</f>
        <v/>
      </c>
    </row>
    <row r="373" spans="1:2" x14ac:dyDescent="0.25">
      <c r="A373" t="str">
        <f>IF(Cuestionario!B380="", "", Cuestionario!B380)</f>
        <v/>
      </c>
      <c r="B373" t="str">
        <f>IFERROR(VLOOKUP(Cuestionario!D380,'possible answers'!$A$2:$B$4,2,FALSE), "")</f>
        <v/>
      </c>
    </row>
    <row r="374" spans="1:2" x14ac:dyDescent="0.25">
      <c r="A374" t="str">
        <f>IF(Cuestionario!B381="", "", Cuestionario!B381)</f>
        <v/>
      </c>
      <c r="B374" t="str">
        <f>IFERROR(VLOOKUP(Cuestionario!D381,'possible answers'!$A$2:$B$4,2,FALSE), "")</f>
        <v/>
      </c>
    </row>
    <row r="375" spans="1:2" x14ac:dyDescent="0.25">
      <c r="A375" t="str">
        <f>IF(Cuestionario!B382="", "", Cuestionario!B382)</f>
        <v/>
      </c>
      <c r="B375" t="str">
        <f>IFERROR(VLOOKUP(Cuestionario!D382,'possible answers'!$A$2:$B$4,2,FALSE), "")</f>
        <v/>
      </c>
    </row>
    <row r="376" spans="1:2" x14ac:dyDescent="0.25">
      <c r="A376" t="str">
        <f>IF(Cuestionario!B383="", "", Cuestionario!B383)</f>
        <v/>
      </c>
      <c r="B376" t="str">
        <f>IFERROR(VLOOKUP(Cuestionario!D383,'possible answers'!$A$2:$B$4,2,FALSE), "")</f>
        <v/>
      </c>
    </row>
    <row r="377" spans="1:2" x14ac:dyDescent="0.25">
      <c r="A377" t="str">
        <f>IF(Cuestionario!B384="", "", Cuestionario!B384)</f>
        <v/>
      </c>
      <c r="B377" t="str">
        <f>IFERROR(VLOOKUP(Cuestionario!D384,'possible answers'!$A$2:$B$4,2,FALSE), "")</f>
        <v/>
      </c>
    </row>
    <row r="378" spans="1:2" x14ac:dyDescent="0.25">
      <c r="A378" t="str">
        <f>IF(Cuestionario!B385="", "", Cuestionario!B385)</f>
        <v/>
      </c>
      <c r="B378" t="str">
        <f>IFERROR(VLOOKUP(Cuestionario!D385,'possible answers'!$A$2:$B$4,2,FALSE), "")</f>
        <v/>
      </c>
    </row>
    <row r="379" spans="1:2" x14ac:dyDescent="0.25">
      <c r="A379" t="str">
        <f>IF(Cuestionario!B386="", "", Cuestionario!B386)</f>
        <v/>
      </c>
      <c r="B379" t="str">
        <f>IFERROR(VLOOKUP(Cuestionario!D386,'possible answers'!$A$2:$B$4,2,FALSE), "")</f>
        <v/>
      </c>
    </row>
    <row r="380" spans="1:2" x14ac:dyDescent="0.25">
      <c r="A380" t="str">
        <f>IF(Cuestionario!B387="", "", Cuestionario!B387)</f>
        <v/>
      </c>
      <c r="B380" t="str">
        <f>IFERROR(VLOOKUP(Cuestionario!D387,'possible answers'!$A$2:$B$4,2,FALSE), "")</f>
        <v/>
      </c>
    </row>
    <row r="381" spans="1:2" x14ac:dyDescent="0.25">
      <c r="A381" t="str">
        <f>IF(Cuestionario!B388="", "", Cuestionario!B388)</f>
        <v/>
      </c>
      <c r="B381" t="str">
        <f>IFERROR(VLOOKUP(Cuestionario!D388,'possible answers'!$A$2:$B$4,2,FALSE), "")</f>
        <v/>
      </c>
    </row>
    <row r="382" spans="1:2" x14ac:dyDescent="0.25">
      <c r="A382" t="str">
        <f>IF(Cuestionario!B389="", "", Cuestionario!B389)</f>
        <v/>
      </c>
      <c r="B382" t="str">
        <f>IFERROR(VLOOKUP(Cuestionario!D389,'possible answers'!$A$2:$B$4,2,FALSE), "")</f>
        <v/>
      </c>
    </row>
    <row r="383" spans="1:2" x14ac:dyDescent="0.25">
      <c r="A383" t="str">
        <f>IF(Cuestionario!B390="", "", Cuestionario!B390)</f>
        <v/>
      </c>
      <c r="B383" t="str">
        <f>IFERROR(VLOOKUP(Cuestionario!D390,'possible answers'!$A$2:$B$4,2,FALSE), "")</f>
        <v/>
      </c>
    </row>
    <row r="384" spans="1:2" x14ac:dyDescent="0.25">
      <c r="A384" t="str">
        <f>IF(Cuestionario!B391="", "", Cuestionario!B391)</f>
        <v/>
      </c>
      <c r="B384" t="str">
        <f>IFERROR(VLOOKUP(Cuestionario!D391,'possible answers'!$A$2:$B$4,2,FALSE), "")</f>
        <v/>
      </c>
    </row>
    <row r="385" spans="1:2" x14ac:dyDescent="0.25">
      <c r="A385" t="str">
        <f>IF(Cuestionario!B392="", "", Cuestionario!B392)</f>
        <v/>
      </c>
      <c r="B385" t="str">
        <f>IFERROR(VLOOKUP(Cuestionario!D392,'possible answers'!$A$2:$B$4,2,FALSE), "")</f>
        <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4"/>
  <sheetViews>
    <sheetView workbookViewId="0">
      <selection activeCell="A4" sqref="A4"/>
    </sheetView>
  </sheetViews>
  <sheetFormatPr defaultColWidth="8.85546875" defaultRowHeight="15" x14ac:dyDescent="0.25"/>
  <sheetData>
    <row r="1" spans="1:5" x14ac:dyDescent="0.25">
      <c r="A1" t="s">
        <v>139</v>
      </c>
      <c r="B1" t="s">
        <v>140</v>
      </c>
      <c r="D1" t="s">
        <v>141</v>
      </c>
      <c r="E1" t="s">
        <v>142</v>
      </c>
    </row>
    <row r="2" spans="1:5" x14ac:dyDescent="0.25">
      <c r="A2" t="s">
        <v>143</v>
      </c>
      <c r="B2">
        <v>0</v>
      </c>
      <c r="E2" t="s">
        <v>136</v>
      </c>
    </row>
    <row r="3" spans="1:5" x14ac:dyDescent="0.25">
      <c r="A3" t="s">
        <v>144</v>
      </c>
      <c r="B3">
        <v>0.5</v>
      </c>
      <c r="D3">
        <v>0.39989999999999998</v>
      </c>
      <c r="E3" t="s">
        <v>137</v>
      </c>
    </row>
    <row r="4" spans="1:5" x14ac:dyDescent="0.25">
      <c r="A4" t="s">
        <v>145</v>
      </c>
      <c r="B4">
        <v>1</v>
      </c>
      <c r="D4">
        <v>0.69989999999999997</v>
      </c>
      <c r="E4" t="s">
        <v>138</v>
      </c>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zoomScale="74" workbookViewId="0">
      <selection activeCell="C4" sqref="C4"/>
    </sheetView>
  </sheetViews>
  <sheetFormatPr defaultColWidth="8.85546875" defaultRowHeight="15" x14ac:dyDescent="0.25"/>
  <cols>
    <col min="1" max="1" width="8.85546875" style="51"/>
    <col min="2" max="2" width="31.140625" style="53" customWidth="1"/>
    <col min="3" max="3" width="96.42578125" style="51" customWidth="1"/>
    <col min="4" max="4" width="9.85546875" style="51" customWidth="1"/>
    <col min="5" max="12" width="8.85546875" style="51"/>
    <col min="13" max="16384" width="8.85546875" style="52"/>
  </cols>
  <sheetData>
    <row r="1" spans="2:3" ht="18.75" x14ac:dyDescent="0.25">
      <c r="B1" s="55" t="s">
        <v>146</v>
      </c>
      <c r="C1" s="54"/>
    </row>
    <row r="2" spans="2:3" x14ac:dyDescent="0.25">
      <c r="B2" s="56"/>
      <c r="C2" s="57"/>
    </row>
    <row r="3" spans="2:3" ht="249" customHeight="1" x14ac:dyDescent="0.25">
      <c r="B3" s="90" t="s">
        <v>147</v>
      </c>
      <c r="C3" s="68" t="s">
        <v>148</v>
      </c>
    </row>
    <row r="4" spans="2:3" ht="260.25" customHeight="1" x14ac:dyDescent="0.25">
      <c r="B4" s="69" t="s">
        <v>149</v>
      </c>
      <c r="C4" s="70" t="s">
        <v>150</v>
      </c>
    </row>
    <row r="5" spans="2:3" ht="108" customHeight="1" x14ac:dyDescent="0.25">
      <c r="B5" s="69" t="s">
        <v>151</v>
      </c>
      <c r="C5" s="70" t="s">
        <v>152</v>
      </c>
    </row>
    <row r="6" spans="2:3" ht="203.25" customHeight="1" x14ac:dyDescent="0.25">
      <c r="B6" s="69" t="s">
        <v>153</v>
      </c>
      <c r="C6" s="70" t="s">
        <v>154</v>
      </c>
    </row>
    <row r="7" spans="2:3" ht="171" customHeight="1" x14ac:dyDescent="0.25">
      <c r="B7" s="71" t="s">
        <v>155</v>
      </c>
      <c r="C7" s="72" t="s">
        <v>156</v>
      </c>
    </row>
    <row r="8" spans="2:3" ht="213" customHeight="1" x14ac:dyDescent="0.25">
      <c r="B8" s="41"/>
    </row>
  </sheetData>
  <sheetProtection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6934F820DFB24785B11FAFD61B1E1A" ma:contentTypeVersion="17" ma:contentTypeDescription="Create a new document." ma:contentTypeScope="" ma:versionID="335fc8b1af6b36bdc999a05089bf3f9e">
  <xsd:schema xmlns:xsd="http://www.w3.org/2001/XMLSchema" xmlns:xs="http://www.w3.org/2001/XMLSchema" xmlns:p="http://schemas.microsoft.com/office/2006/metadata/properties" xmlns:ns2="dc3c6dfc-31ee-4b82-a2b1-418ea34cdcfd" xmlns:ns3="e53179b4-11b7-4fc9-b7aa-ff7a47e184e5" targetNamespace="http://schemas.microsoft.com/office/2006/metadata/properties" ma:root="true" ma:fieldsID="fd9d2cb494c450a757a60a5824d53df9" ns2:_="" ns3:_="">
    <xsd:import namespace="dc3c6dfc-31ee-4b82-a2b1-418ea34cdcfd"/>
    <xsd:import namespace="e53179b4-11b7-4fc9-b7aa-ff7a47e184e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3c6dfc-31ee-4b82-a2b1-418ea34cdc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40eee1e-ad38-437e-be40-fc9f033adc9a"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3179b4-11b7-4fc9-b7aa-ff7a47e184e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10bdf66-295c-4452-8b75-cc19b7f2b262}" ma:internalName="TaxCatchAll" ma:showField="CatchAllData" ma:web="e53179b4-11b7-4fc9-b7aa-ff7a47e184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c3c6dfc-31ee-4b82-a2b1-418ea34cdcfd">
      <Terms xmlns="http://schemas.microsoft.com/office/infopath/2007/PartnerControls"/>
    </lcf76f155ced4ddcb4097134ff3c332f>
    <TaxCatchAll xmlns="e53179b4-11b7-4fc9-b7aa-ff7a47e184e5" xsi:nil="true"/>
  </documentManagement>
</p:properties>
</file>

<file path=customXml/itemProps1.xml><?xml version="1.0" encoding="utf-8"?>
<ds:datastoreItem xmlns:ds="http://schemas.openxmlformats.org/officeDocument/2006/customXml" ds:itemID="{575AFCDB-4082-40B1-A9CD-4801E49B8F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3c6dfc-31ee-4b82-a2b1-418ea34cdcfd"/>
    <ds:schemaRef ds:uri="e53179b4-11b7-4fc9-b7aa-ff7a47e18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351BBE-136A-4617-893D-7CEDEC6818D9}">
  <ds:schemaRefs>
    <ds:schemaRef ds:uri="http://schemas.microsoft.com/sharepoint/v3/contenttype/forms"/>
  </ds:schemaRefs>
</ds:datastoreItem>
</file>

<file path=customXml/itemProps3.xml><?xml version="1.0" encoding="utf-8"?>
<ds:datastoreItem xmlns:ds="http://schemas.openxmlformats.org/officeDocument/2006/customXml" ds:itemID="{0B908D3D-4CCC-461A-8D19-9F572ED76385}">
  <ds:schemaRefs>
    <ds:schemaRef ds:uri="http://purl.org/dc/elements/1.1/"/>
    <ds:schemaRef ds:uri="http://schemas.microsoft.com/office/2006/metadata/properties"/>
    <ds:schemaRef ds:uri="dc3c6dfc-31ee-4b82-a2b1-418ea34cdcfd"/>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e53179b4-11b7-4fc9-b7aa-ff7a47e184e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Instrucciones</vt:lpstr>
      <vt:lpstr>Cuestionario</vt:lpstr>
      <vt:lpstr>Informe</vt:lpstr>
      <vt:lpstr>Data</vt:lpstr>
      <vt:lpstr>possible answers</vt:lpstr>
      <vt:lpstr>Definiciones</vt:lpstr>
    </vt:vector>
  </TitlesOfParts>
  <Manager/>
  <Company>FAO of the UN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Bonavita, Giuseppe (EST)</dc:creator>
  <cp:keywords/>
  <dc:description/>
  <cp:lastModifiedBy>Karlsson, EricJesper (EST)</cp:lastModifiedBy>
  <cp:revision/>
  <dcterms:created xsi:type="dcterms:W3CDTF">2022-04-27T12:05:40Z</dcterms:created>
  <dcterms:modified xsi:type="dcterms:W3CDTF">2023-06-20T14:17:23Z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0x010100D36934F820DFB24785B11FAFD61B1E1A</vt:lpwstr>
  </property>
  <property fmtid="{D5CDD505-2E9C-101B-9397-08002B2CF9AE}" pid="3" name="MediaServiceImageTags">
    <vt:lpwstr/>
  </property>
</Properties>
</file>